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270" windowWidth="15180" windowHeight="11640" activeTab="0"/>
  </bookViews>
  <sheets>
    <sheet name="Jan 15 Log" sheetId="1" r:id="rId1"/>
    <sheet name="Dec 1 Log" sheetId="2" r:id="rId2"/>
    <sheet name="Oct 31 Log" sheetId="3" r:id="rId3"/>
    <sheet name="July 31 Log" sheetId="4" r:id="rId4"/>
    <sheet name="May 1 Log" sheetId="5" r:id="rId5"/>
  </sheets>
  <definedNames>
    <definedName name="_xlnm.Print_Area" localSheetId="3">'July 31 Log'!$A$1:$Q$43</definedName>
    <definedName name="_xlnm.Print_Area" localSheetId="4">'May 1 Log'!$A$1:$L$33</definedName>
  </definedNames>
  <calcPr fullCalcOnLoad="1"/>
</workbook>
</file>

<file path=xl/sharedStrings.xml><?xml version="1.0" encoding="utf-8"?>
<sst xmlns="http://schemas.openxmlformats.org/spreadsheetml/2006/main" count="1005" uniqueCount="191">
  <si>
    <t>TDHCA#</t>
  </si>
  <si>
    <t>14006</t>
  </si>
  <si>
    <t>Oak Grove Village</t>
  </si>
  <si>
    <t>Marble Falls</t>
  </si>
  <si>
    <t>Burnet</t>
  </si>
  <si>
    <t>THF Marble Falls Senior Redevelopment Venture, LP</t>
  </si>
  <si>
    <t>Elderly</t>
  </si>
  <si>
    <t>14039</t>
  </si>
  <si>
    <t>StoneLeaf at Hughes Springs</t>
  </si>
  <si>
    <t>Hughes Springs</t>
  </si>
  <si>
    <t>Cass</t>
  </si>
  <si>
    <t>StoneLeaf at Hughes Springs, LLC</t>
  </si>
  <si>
    <t>General</t>
  </si>
  <si>
    <t>Denton</t>
  </si>
  <si>
    <t>14052</t>
  </si>
  <si>
    <t>Waverly Village</t>
  </si>
  <si>
    <t>New Waverly</t>
  </si>
  <si>
    <t>Walker</t>
  </si>
  <si>
    <t>New Waverly WV, LP</t>
  </si>
  <si>
    <t>14063</t>
  </si>
  <si>
    <t>Hudson Providence</t>
  </si>
  <si>
    <t>Hudson</t>
  </si>
  <si>
    <t>Angelina</t>
  </si>
  <si>
    <t>Hudson Providence, LP</t>
  </si>
  <si>
    <t>14087</t>
  </si>
  <si>
    <t>Cypress Creek Apartment Homes at Joshua Station</t>
  </si>
  <si>
    <t>Joshua</t>
  </si>
  <si>
    <t>Johnson</t>
  </si>
  <si>
    <t>Cypress Creek Joshua Station LP</t>
  </si>
  <si>
    <t>14092</t>
  </si>
  <si>
    <t>Madison Oaks Apartments</t>
  </si>
  <si>
    <t>Winnsboro</t>
  </si>
  <si>
    <t>Wood</t>
  </si>
  <si>
    <t>BAH Madison Oaks Apartments, Ltd.</t>
  </si>
  <si>
    <t>14094</t>
  </si>
  <si>
    <t>Cypress Creek Apartment Homes at Broadway</t>
  </si>
  <si>
    <t>Cypress Creek Broadway LP</t>
  </si>
  <si>
    <t>14105</t>
  </si>
  <si>
    <t>Royal Gardens</t>
  </si>
  <si>
    <t xml:space="preserve">Iowa Park </t>
  </si>
  <si>
    <t>Wichita</t>
  </si>
  <si>
    <t xml:space="preserve">Iowa Park Royal Gardens, LLC </t>
  </si>
  <si>
    <t>14114</t>
  </si>
  <si>
    <t>The Waters at Granbury</t>
  </si>
  <si>
    <t>Granbury</t>
  </si>
  <si>
    <t>Hood</t>
  </si>
  <si>
    <t>Waters at Granbury, LP</t>
  </si>
  <si>
    <t>14118</t>
  </si>
  <si>
    <t>New Braunfels</t>
  </si>
  <si>
    <t>Comal</t>
  </si>
  <si>
    <t>14122</t>
  </si>
  <si>
    <t>Riverside Park Apartments</t>
  </si>
  <si>
    <t>Early</t>
  </si>
  <si>
    <t>Brown</t>
  </si>
  <si>
    <t>Early Riverside Park Apts, LP</t>
  </si>
  <si>
    <t>14132</t>
  </si>
  <si>
    <t>Mission Village of Monahans</t>
  </si>
  <si>
    <t>Monahans</t>
  </si>
  <si>
    <t>Ward</t>
  </si>
  <si>
    <t>Mission Village of Monahans, LLC</t>
  </si>
  <si>
    <t>14133</t>
  </si>
  <si>
    <t>Mission Village of Jacksonville</t>
  </si>
  <si>
    <t xml:space="preserve">Jacksonville             </t>
  </si>
  <si>
    <t xml:space="preserve">Cherokee          </t>
  </si>
  <si>
    <t>Mission Village of Jacksonville, LLC</t>
  </si>
  <si>
    <t>14157</t>
  </si>
  <si>
    <t>Pecan Pointe</t>
  </si>
  <si>
    <t>Bastrop</t>
  </si>
  <si>
    <t>Pecan Pointe, LP</t>
  </si>
  <si>
    <t>14158</t>
  </si>
  <si>
    <t>Bishop Gardens</t>
  </si>
  <si>
    <t>Justin</t>
  </si>
  <si>
    <t>Bishop Gardens, LP</t>
  </si>
  <si>
    <t>14170</t>
  </si>
  <si>
    <t>The Reserves at Brookside</t>
  </si>
  <si>
    <t>Borger</t>
  </si>
  <si>
    <t xml:space="preserve">Hutchinson          </t>
  </si>
  <si>
    <t xml:space="preserve">OPG Brookside Partners, LLC            </t>
  </si>
  <si>
    <t>14188</t>
  </si>
  <si>
    <t>Reserve at Whitehouse</t>
  </si>
  <si>
    <t>Whitehouse</t>
  </si>
  <si>
    <t>Smith</t>
  </si>
  <si>
    <t>Reserve at Whitehouse, LLC</t>
  </si>
  <si>
    <t>14207</t>
  </si>
  <si>
    <t>Alamo Vista</t>
  </si>
  <si>
    <t>Alamo</t>
  </si>
  <si>
    <t>Hidalgo</t>
  </si>
  <si>
    <t>Rusk Pines LP</t>
  </si>
  <si>
    <t>14209</t>
  </si>
  <si>
    <t>Riverside Village Apartments</t>
  </si>
  <si>
    <t>Rio Hondo</t>
  </si>
  <si>
    <t>Cameron</t>
  </si>
  <si>
    <t>Huntington Estates LP</t>
  </si>
  <si>
    <t>14221</t>
  </si>
  <si>
    <t>Palladium Van Alstyne Senior Living</t>
  </si>
  <si>
    <t>Van Alstyne</t>
  </si>
  <si>
    <t>Grayson</t>
  </si>
  <si>
    <t>Palladium Van Alstyne Senior Living, Ltd.</t>
  </si>
  <si>
    <t>14225</t>
  </si>
  <si>
    <t>The Residences at Snyder</t>
  </si>
  <si>
    <t>Snyder</t>
  </si>
  <si>
    <t>Scurry</t>
  </si>
  <si>
    <t>THF Residences at Snyder, Ltd.</t>
  </si>
  <si>
    <t>14227</t>
  </si>
  <si>
    <t>Liberty Pass</t>
  </si>
  <si>
    <t>Selma</t>
  </si>
  <si>
    <t>Liberty Pass, LLC</t>
  </si>
  <si>
    <t>14244</t>
  </si>
  <si>
    <t>Merritt Estates</t>
  </si>
  <si>
    <t>Midland</t>
  </si>
  <si>
    <t>14292</t>
  </si>
  <si>
    <t>Cypress Creek Apartment Homes at Parker Creek North</t>
  </si>
  <si>
    <t>Royse City</t>
  </si>
  <si>
    <t>Rockwall</t>
  </si>
  <si>
    <t>Cypress Creek Parker Creek North LP</t>
  </si>
  <si>
    <t>14303</t>
  </si>
  <si>
    <t>The Cottages at Bailey Square</t>
  </si>
  <si>
    <t>Cuero</t>
  </si>
  <si>
    <t>DeWitt</t>
  </si>
  <si>
    <t>Cuero DMA Housing II, LLC</t>
  </si>
  <si>
    <t>HOME Application Received Date</t>
  </si>
  <si>
    <t>GENERAL</t>
  </si>
  <si>
    <t>CHDO</t>
  </si>
  <si>
    <t>Property Name</t>
  </si>
  <si>
    <t>Property City</t>
  </si>
  <si>
    <t>Property County</t>
  </si>
  <si>
    <t>Region</t>
  </si>
  <si>
    <t>Applicant</t>
  </si>
  <si>
    <t>HOME Request</t>
  </si>
  <si>
    <t>9% HTC Request</t>
  </si>
  <si>
    <t>Target Population</t>
  </si>
  <si>
    <t>Total Units</t>
  </si>
  <si>
    <t>HOME Units</t>
  </si>
  <si>
    <t>Only 9% HTC-layered HOME applications reflected in this log</t>
  </si>
  <si>
    <t>Westpointe Apartments Ltd.</t>
  </si>
  <si>
    <t>Westpointe Apartments</t>
  </si>
  <si>
    <t xml:space="preserve">DDC Merritt Estates, Ltd. </t>
  </si>
  <si>
    <t>NOFA to be published Summer 2014</t>
  </si>
  <si>
    <t>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Andrew Sinnott at andrew.sinnott@tdhca.state.tx.us as soon as possible. Identification of an error early does not guarantee that the error can be addressed administratively.</t>
  </si>
  <si>
    <t>2014 HOME Multifamily Development (MFD) Program - Application Log - May 1, 2014</t>
  </si>
  <si>
    <t>2014 HOME Multifamily Development (MFD) Program - Application Log - July 31, 2014</t>
  </si>
  <si>
    <t>General Set-Aside</t>
  </si>
  <si>
    <t>Total Set Aside Funding Level:</t>
  </si>
  <si>
    <t>File #</t>
  </si>
  <si>
    <t>Reg.</t>
  </si>
  <si>
    <t>Development Name</t>
  </si>
  <si>
    <t>City</t>
  </si>
  <si>
    <t>Reqstd HOME Units</t>
  </si>
  <si>
    <t>Recommended HOME Units</t>
  </si>
  <si>
    <t>Total units</t>
  </si>
  <si>
    <t xml:space="preserve">Target Population </t>
  </si>
  <si>
    <r>
      <t xml:space="preserve">Layering </t>
    </r>
    <r>
      <rPr>
        <b/>
        <vertAlign val="superscript"/>
        <sz val="9"/>
        <color indexed="8"/>
        <rFont val="Calibri"/>
        <family val="2"/>
      </rPr>
      <t>(3)</t>
    </r>
  </si>
  <si>
    <t>Requested Project Funds</t>
  </si>
  <si>
    <t>As Underwritten</t>
  </si>
  <si>
    <t>Recommended Project Funds</t>
  </si>
  <si>
    <t>Status</t>
  </si>
  <si>
    <t>CHDO Set-Aside</t>
  </si>
  <si>
    <t>Date Received</t>
  </si>
  <si>
    <r>
      <t xml:space="preserve">Housing Activity </t>
    </r>
    <r>
      <rPr>
        <b/>
        <vertAlign val="superscript"/>
        <sz val="9"/>
        <color indexed="8"/>
        <rFont val="Calibri"/>
        <family val="2"/>
      </rPr>
      <t>(1)</t>
    </r>
  </si>
  <si>
    <t>Awarded/ Rec. HOME Units</t>
  </si>
  <si>
    <r>
      <t xml:space="preserve">Target Population </t>
    </r>
    <r>
      <rPr>
        <b/>
        <vertAlign val="superscript"/>
        <sz val="9"/>
        <color indexed="8"/>
        <rFont val="Calibri"/>
        <family val="2"/>
      </rPr>
      <t>(2)</t>
    </r>
  </si>
  <si>
    <t>NC</t>
  </si>
  <si>
    <t>Not recommended for 9% HTC</t>
  </si>
  <si>
    <t>Under review</t>
  </si>
  <si>
    <t>Total General Applications</t>
  </si>
  <si>
    <t>Unit Totals:</t>
  </si>
  <si>
    <t>Total:</t>
  </si>
  <si>
    <t>Total CHDO Applications</t>
  </si>
  <si>
    <t>Sorted by Date Received</t>
  </si>
  <si>
    <t>1 =  Date Received: The date that the application, all required 3rd Party Reports, and Application Fees were received. Time received is currently not reflected.</t>
  </si>
  <si>
    <t>2 = Housing Activity: New Construction=NC, Rehabilitation=R</t>
  </si>
  <si>
    <t>3 = Layering of Other Department Active Applications: 9%=9% Competitive Tax Credits, 4%=4% Tax Credit Program</t>
  </si>
  <si>
    <r>
      <t xml:space="preserve">Date Received  </t>
    </r>
    <r>
      <rPr>
        <sz val="9"/>
        <color indexed="8"/>
        <rFont val="Calibri"/>
        <family val="2"/>
      </rPr>
      <t xml:space="preserve">(1) </t>
    </r>
    <r>
      <rPr>
        <b/>
        <sz val="9"/>
        <color indexed="8"/>
        <rFont val="Calibri"/>
        <family val="2"/>
      </rPr>
      <t xml:space="preserve">   </t>
    </r>
  </si>
  <si>
    <r>
      <t xml:space="preserve">Housing Activity </t>
    </r>
    <r>
      <rPr>
        <sz val="9"/>
        <color indexed="8"/>
        <rFont val="Calibri"/>
        <family val="2"/>
      </rPr>
      <t xml:space="preserve">(2) </t>
    </r>
  </si>
  <si>
    <t>Per 2014-1 HOME MFD Notice of Funding Availability published in the Texas Register on 09/19/2014</t>
  </si>
  <si>
    <t>2014 HOME Multifamily Development (MFD) Program - Application Log - October 31, 2014</t>
  </si>
  <si>
    <t>Under Review</t>
  </si>
  <si>
    <t>Round Rock</t>
  </si>
  <si>
    <t>Waters at Sunrise</t>
  </si>
  <si>
    <t>Brownsville</t>
  </si>
  <si>
    <t>NA</t>
  </si>
  <si>
    <t>Cornerstone Apts</t>
  </si>
  <si>
    <t>2014 HOME Multifamily Development (MFD) Program - Application Log - December 1, 2014</t>
  </si>
  <si>
    <t>Approved 11/13/14</t>
  </si>
  <si>
    <t>Blakemoor Manor</t>
  </si>
  <si>
    <t>Kaufman</t>
  </si>
  <si>
    <t>Withdrawn</t>
  </si>
  <si>
    <t>Terminated Pending Appeal</t>
  </si>
  <si>
    <t xml:space="preserve">Approved 11/13/14; applicant subsequently declined HOME funds </t>
  </si>
  <si>
    <t>Approved 01/15/15</t>
  </si>
  <si>
    <t>2014 HOME Multifamily Development (MFD) Program - Application Log - January 15,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</si>
</sst>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_(&quot;$&quot;* #,##0_);_(&quot;$&quot;* \(#,##0\);_(&quot;$&quot;* &quot;-&quot;??_);_(@_)"/>
    <numFmt numFmtId="166" formatCode="_(* #,##0_);_(* \(#,##0\);_(* &quot;-&quot;??_);_(@_)"/>
    <numFmt numFmtId="167" formatCode="&quot;$&quot;#,##0.00"/>
  </numFmts>
  <fonts count="51">
    <font>
      <sz val="11"/>
      <color theme="1"/>
      <name val="Calibri"/>
      <family val="2"/>
    </font>
    <font>
      <sz val="11"/>
      <color indexed="8"/>
      <name val="Calibri"/>
      <family val="2"/>
    </font>
    <font>
      <sz val="10"/>
      <color indexed="8"/>
      <name val="Calibri"/>
      <family val="2"/>
    </font>
    <font>
      <sz val="10"/>
      <color indexed="8"/>
      <name val="Arial"/>
      <family val="2"/>
    </font>
    <font>
      <sz val="10"/>
      <name val="Arial"/>
      <family val="2"/>
    </font>
    <font>
      <b/>
      <sz val="12"/>
      <color indexed="8"/>
      <name val="Calibri"/>
      <family val="2"/>
    </font>
    <font>
      <sz val="9"/>
      <color indexed="8"/>
      <name val="Calibri"/>
      <family val="2"/>
    </font>
    <font>
      <b/>
      <sz val="9"/>
      <color indexed="8"/>
      <name val="Calibri"/>
      <family val="2"/>
    </font>
    <font>
      <b/>
      <vertAlign val="superscrip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0"/>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8"/>
      <color theme="1"/>
      <name val="Calibri"/>
      <family val="2"/>
    </font>
    <font>
      <sz val="12"/>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right/>
      <top/>
      <bottom style="thin"/>
    </border>
    <border>
      <left/>
      <right/>
      <top style="thin"/>
      <bottom style="thin"/>
    </border>
    <border>
      <left style="thin"/>
      <right/>
      <top style="thin"/>
      <bottom style="thin"/>
    </border>
    <border>
      <left style="thin"/>
      <right/>
      <top/>
      <bottom style="thin"/>
    </border>
    <border>
      <left/>
      <right style="thin"/>
      <top/>
      <bottom style="thin"/>
    </border>
    <border>
      <left/>
      <right style="thin"/>
      <top style="thin"/>
      <bottom style="thin"/>
    </border>
    <border>
      <left style="thin"/>
      <right style="thin"/>
      <top style="thin"/>
      <bottom/>
    </border>
    <border>
      <left style="thin"/>
      <right/>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wrapText="1"/>
    </xf>
    <xf numFmtId="0" fontId="2" fillId="33" borderId="10" xfId="57" applyFont="1" applyFill="1" applyBorder="1" applyAlignment="1">
      <alignment horizontal="center" wrapText="1"/>
      <protection/>
    </xf>
    <xf numFmtId="0" fontId="2" fillId="0" borderId="10" xfId="57" applyFont="1" applyFill="1" applyBorder="1" applyAlignment="1">
      <alignment wrapText="1"/>
      <protection/>
    </xf>
    <xf numFmtId="0" fontId="2" fillId="0" borderId="10" xfId="57" applyFont="1" applyFill="1" applyBorder="1" applyAlignment="1">
      <alignment horizontal="left" wrapText="1"/>
      <protection/>
    </xf>
    <xf numFmtId="164" fontId="2" fillId="0" borderId="10" xfId="57" applyNumberFormat="1" applyFont="1" applyFill="1" applyBorder="1" applyAlignment="1">
      <alignment horizontal="right" wrapText="1"/>
      <protection/>
    </xf>
    <xf numFmtId="0" fontId="2" fillId="0" borderId="10" xfId="57" applyFont="1" applyFill="1" applyBorder="1" applyAlignment="1">
      <alignment horizontal="right" wrapText="1"/>
      <protection/>
    </xf>
    <xf numFmtId="14" fontId="44" fillId="0" borderId="10" xfId="0" applyNumberFormat="1" applyFont="1" applyBorder="1" applyAlignment="1">
      <alignment/>
    </xf>
    <xf numFmtId="0" fontId="45" fillId="34" borderId="0" xfId="0" applyFont="1" applyFill="1" applyAlignment="1">
      <alignment/>
    </xf>
    <xf numFmtId="0" fontId="45" fillId="0" borderId="0" xfId="0" applyFont="1" applyAlignment="1">
      <alignment/>
    </xf>
    <xf numFmtId="0" fontId="46" fillId="0" borderId="11" xfId="0" applyFont="1" applyBorder="1" applyAlignment="1">
      <alignment horizontal="center"/>
    </xf>
    <xf numFmtId="0" fontId="46" fillId="0" borderId="12" xfId="0" applyFont="1" applyBorder="1" applyAlignment="1">
      <alignment horizontal="center"/>
    </xf>
    <xf numFmtId="0" fontId="5" fillId="0" borderId="13" xfId="57" applyFont="1" applyFill="1" applyBorder="1" applyAlignment="1">
      <alignment horizontal="left"/>
      <protection/>
    </xf>
    <xf numFmtId="0" fontId="46" fillId="34" borderId="0" xfId="0" applyFont="1" applyFill="1" applyAlignment="1">
      <alignment/>
    </xf>
    <xf numFmtId="0" fontId="46" fillId="0" borderId="0" xfId="0" applyFont="1" applyAlignment="1">
      <alignment/>
    </xf>
    <xf numFmtId="0" fontId="2" fillId="0" borderId="0" xfId="57" applyFont="1" applyFill="1" applyBorder="1" applyAlignment="1">
      <alignment horizontal="right" wrapText="1"/>
      <protection/>
    </xf>
    <xf numFmtId="14" fontId="44" fillId="0" borderId="0" xfId="0" applyNumberFormat="1" applyFont="1" applyBorder="1" applyAlignment="1">
      <alignment horizontal="right"/>
    </xf>
    <xf numFmtId="0" fontId="2" fillId="0" borderId="0" xfId="57" applyFont="1" applyFill="1" applyBorder="1" applyAlignment="1">
      <alignment wrapText="1"/>
      <protection/>
    </xf>
    <xf numFmtId="0" fontId="2" fillId="0" borderId="0" xfId="57" applyFont="1" applyFill="1" applyBorder="1" applyAlignment="1">
      <alignment horizontal="left" wrapText="1"/>
      <protection/>
    </xf>
    <xf numFmtId="164" fontId="2" fillId="0" borderId="0" xfId="57" applyNumberFormat="1" applyFont="1" applyFill="1" applyBorder="1" applyAlignment="1">
      <alignment horizontal="right" wrapText="1"/>
      <protection/>
    </xf>
    <xf numFmtId="14" fontId="44" fillId="0" borderId="0" xfId="0" applyNumberFormat="1" applyFont="1" applyBorder="1" applyAlignment="1">
      <alignment/>
    </xf>
    <xf numFmtId="0" fontId="46" fillId="34" borderId="0" xfId="0" applyFont="1" applyFill="1" applyBorder="1" applyAlignment="1">
      <alignment wrapText="1"/>
    </xf>
    <xf numFmtId="0" fontId="46" fillId="34" borderId="0" xfId="0" applyFont="1" applyFill="1" applyBorder="1" applyAlignment="1">
      <alignment horizontal="center" wrapText="1"/>
    </xf>
    <xf numFmtId="0" fontId="45" fillId="35" borderId="10" xfId="0" applyFont="1" applyFill="1" applyBorder="1" applyAlignment="1">
      <alignment vertical="top" wrapText="1"/>
    </xf>
    <xf numFmtId="0" fontId="45" fillId="0" borderId="10" xfId="0" applyFont="1" applyFill="1" applyBorder="1" applyAlignment="1">
      <alignment vertical="top" wrapText="1"/>
    </xf>
    <xf numFmtId="0" fontId="46" fillId="34" borderId="10" xfId="0" applyFont="1" applyFill="1" applyBorder="1" applyAlignment="1">
      <alignment vertical="top" wrapText="1"/>
    </xf>
    <xf numFmtId="1" fontId="46" fillId="34" borderId="10" xfId="0" applyNumberFormat="1" applyFont="1" applyFill="1" applyBorder="1" applyAlignment="1">
      <alignment vertical="top" wrapText="1"/>
    </xf>
    <xf numFmtId="165" fontId="46" fillId="34" borderId="10" xfId="44" applyNumberFormat="1" applyFont="1" applyFill="1" applyBorder="1" applyAlignment="1">
      <alignment vertical="top" wrapText="1"/>
    </xf>
    <xf numFmtId="1" fontId="46" fillId="34" borderId="14" xfId="0" applyNumberFormat="1" applyFont="1" applyFill="1" applyBorder="1" applyAlignment="1">
      <alignment vertical="top" wrapText="1"/>
    </xf>
    <xf numFmtId="0" fontId="46" fillId="34" borderId="15" xfId="0" applyFont="1" applyFill="1" applyBorder="1" applyAlignment="1">
      <alignment vertical="top" wrapText="1"/>
    </xf>
    <xf numFmtId="0" fontId="45" fillId="34" borderId="0" xfId="0" applyFont="1" applyFill="1" applyBorder="1" applyAlignment="1">
      <alignment wrapText="1"/>
    </xf>
    <xf numFmtId="0" fontId="45" fillId="34" borderId="0" xfId="0" applyFont="1" applyFill="1" applyBorder="1" applyAlignment="1">
      <alignment/>
    </xf>
    <xf numFmtId="44" fontId="45" fillId="34" borderId="0" xfId="44" applyFont="1" applyFill="1" applyBorder="1" applyAlignment="1">
      <alignment wrapText="1"/>
    </xf>
    <xf numFmtId="0" fontId="45" fillId="34" borderId="0" xfId="0" applyFont="1" applyFill="1" applyBorder="1" applyAlignment="1">
      <alignment horizontal="left" wrapText="1"/>
    </xf>
    <xf numFmtId="0" fontId="45" fillId="0" borderId="16" xfId="0" applyFont="1" applyBorder="1" applyAlignment="1">
      <alignment horizontal="center"/>
    </xf>
    <xf numFmtId="0" fontId="45" fillId="0" borderId="17" xfId="0" applyFont="1" applyBorder="1" applyAlignment="1">
      <alignment horizontal="center"/>
    </xf>
    <xf numFmtId="0" fontId="6" fillId="0" borderId="10" xfId="57" applyFont="1" applyFill="1" applyBorder="1" applyAlignment="1">
      <alignment horizontal="right" wrapText="1"/>
      <protection/>
    </xf>
    <xf numFmtId="14" fontId="45" fillId="0" borderId="10" xfId="0" applyNumberFormat="1" applyFont="1" applyBorder="1" applyAlignment="1">
      <alignment horizontal="right"/>
    </xf>
    <xf numFmtId="0" fontId="6" fillId="0" borderId="10" xfId="57" applyFont="1" applyFill="1" applyBorder="1" applyAlignment="1">
      <alignment wrapText="1"/>
      <protection/>
    </xf>
    <xf numFmtId="0" fontId="6" fillId="0" borderId="10" xfId="57" applyFont="1" applyFill="1" applyBorder="1" applyAlignment="1">
      <alignment horizontal="center" wrapText="1"/>
      <protection/>
    </xf>
    <xf numFmtId="164" fontId="6" fillId="0" borderId="10" xfId="57" applyNumberFormat="1" applyFont="1" applyFill="1" applyBorder="1" applyAlignment="1">
      <alignment horizontal="right" wrapText="1"/>
      <protection/>
    </xf>
    <xf numFmtId="9" fontId="6" fillId="0" borderId="10" xfId="57" applyNumberFormat="1" applyFont="1" applyFill="1" applyBorder="1" applyAlignment="1">
      <alignment horizontal="right" wrapText="1"/>
      <protection/>
    </xf>
    <xf numFmtId="14" fontId="45" fillId="0" borderId="10" xfId="0" applyNumberFormat="1" applyFont="1" applyBorder="1" applyAlignment="1">
      <alignment/>
    </xf>
    <xf numFmtId="0" fontId="45" fillId="0" borderId="10" xfId="0" applyFont="1" applyBorder="1" applyAlignment="1">
      <alignment/>
    </xf>
    <xf numFmtId="0" fontId="6" fillId="35" borderId="10" xfId="57" applyFont="1" applyFill="1" applyBorder="1" applyAlignment="1">
      <alignment horizontal="right" wrapText="1"/>
      <protection/>
    </xf>
    <xf numFmtId="14" fontId="45" fillId="35" borderId="10" xfId="0" applyNumberFormat="1" applyFont="1" applyFill="1" applyBorder="1" applyAlignment="1">
      <alignment horizontal="right"/>
    </xf>
    <xf numFmtId="0" fontId="6" fillId="35" borderId="10" xfId="57" applyFont="1" applyFill="1" applyBorder="1" applyAlignment="1">
      <alignment wrapText="1"/>
      <protection/>
    </xf>
    <xf numFmtId="0" fontId="6" fillId="35" borderId="10" xfId="57" applyFont="1" applyFill="1" applyBorder="1" applyAlignment="1">
      <alignment horizontal="left" wrapText="1"/>
      <protection/>
    </xf>
    <xf numFmtId="0" fontId="6" fillId="35" borderId="10" xfId="57" applyFont="1" applyFill="1" applyBorder="1" applyAlignment="1">
      <alignment horizontal="center" wrapText="1"/>
      <protection/>
    </xf>
    <xf numFmtId="164" fontId="6" fillId="35" borderId="10" xfId="57" applyNumberFormat="1" applyFont="1" applyFill="1" applyBorder="1" applyAlignment="1">
      <alignment horizontal="right" wrapText="1"/>
      <protection/>
    </xf>
    <xf numFmtId="9" fontId="6" fillId="35" borderId="10" xfId="57" applyNumberFormat="1" applyFont="1" applyFill="1" applyBorder="1" applyAlignment="1">
      <alignment horizontal="right" wrapText="1"/>
      <protection/>
    </xf>
    <xf numFmtId="14" fontId="45" fillId="35" borderId="10" xfId="0" applyNumberFormat="1" applyFont="1" applyFill="1" applyBorder="1" applyAlignment="1">
      <alignment/>
    </xf>
    <xf numFmtId="0" fontId="45" fillId="35" borderId="10" xfId="0" applyFont="1" applyFill="1" applyBorder="1" applyAlignment="1">
      <alignment/>
    </xf>
    <xf numFmtId="166" fontId="6" fillId="35" borderId="10" xfId="42" applyNumberFormat="1" applyFont="1" applyFill="1" applyBorder="1" applyAlignment="1">
      <alignment horizontal="center" wrapText="1"/>
    </xf>
    <xf numFmtId="166" fontId="46" fillId="34" borderId="10" xfId="42" applyNumberFormat="1" applyFont="1" applyFill="1" applyBorder="1" applyAlignment="1">
      <alignment vertical="top" wrapText="1"/>
    </xf>
    <xf numFmtId="0" fontId="6" fillId="0" borderId="10" xfId="57" applyFont="1" applyFill="1" applyBorder="1" applyAlignment="1">
      <alignment vertical="top" wrapText="1"/>
      <protection/>
    </xf>
    <xf numFmtId="0" fontId="46" fillId="34" borderId="14" xfId="0" applyFont="1" applyFill="1" applyBorder="1" applyAlignment="1">
      <alignment vertical="top" wrapText="1"/>
    </xf>
    <xf numFmtId="0" fontId="46" fillId="34" borderId="18" xfId="0" applyFont="1" applyFill="1" applyBorder="1" applyAlignment="1">
      <alignment vertical="top" wrapText="1"/>
    </xf>
    <xf numFmtId="0" fontId="6" fillId="35" borderId="19" xfId="57" applyFont="1" applyFill="1" applyBorder="1" applyAlignment="1">
      <alignment horizontal="right" wrapText="1"/>
      <protection/>
    </xf>
    <xf numFmtId="14" fontId="45" fillId="35" borderId="19" xfId="0" applyNumberFormat="1" applyFont="1" applyFill="1" applyBorder="1" applyAlignment="1">
      <alignment horizontal="right"/>
    </xf>
    <xf numFmtId="0" fontId="2" fillId="35" borderId="10" xfId="57" applyFont="1" applyFill="1" applyBorder="1" applyAlignment="1">
      <alignment wrapText="1"/>
      <protection/>
    </xf>
    <xf numFmtId="0" fontId="45" fillId="0" borderId="16" xfId="0" applyFont="1" applyBorder="1" applyAlignment="1">
      <alignment horizontal="center"/>
    </xf>
    <xf numFmtId="0" fontId="45" fillId="0" borderId="17" xfId="0" applyFont="1" applyBorder="1" applyAlignment="1">
      <alignment horizontal="center"/>
    </xf>
    <xf numFmtId="0" fontId="45" fillId="34" borderId="0" xfId="0" applyFont="1" applyFill="1" applyBorder="1" applyAlignment="1">
      <alignment horizontal="left" wrapText="1"/>
    </xf>
    <xf numFmtId="0" fontId="6" fillId="34" borderId="10" xfId="57" applyFont="1" applyFill="1" applyBorder="1" applyAlignment="1">
      <alignment horizontal="right" wrapText="1"/>
      <protection/>
    </xf>
    <xf numFmtId="14" fontId="45" fillId="34" borderId="10" xfId="0" applyNumberFormat="1" applyFont="1" applyFill="1" applyBorder="1" applyAlignment="1">
      <alignment horizontal="right"/>
    </xf>
    <xf numFmtId="0" fontId="6" fillId="34" borderId="10" xfId="57" applyFont="1" applyFill="1" applyBorder="1" applyAlignment="1">
      <alignment wrapText="1"/>
      <protection/>
    </xf>
    <xf numFmtId="0" fontId="6" fillId="34" borderId="10" xfId="57" applyFont="1" applyFill="1" applyBorder="1" applyAlignment="1">
      <alignment horizontal="left" wrapText="1"/>
      <protection/>
    </xf>
    <xf numFmtId="0" fontId="6" fillId="34" borderId="10" xfId="57" applyFont="1" applyFill="1" applyBorder="1" applyAlignment="1">
      <alignment horizontal="center" wrapText="1"/>
      <protection/>
    </xf>
    <xf numFmtId="166" fontId="6" fillId="34" borderId="10" xfId="42" applyNumberFormat="1" applyFont="1" applyFill="1" applyBorder="1" applyAlignment="1">
      <alignment horizontal="center" wrapText="1"/>
    </xf>
    <xf numFmtId="164" fontId="6" fillId="34" borderId="10" xfId="57" applyNumberFormat="1" applyFont="1" applyFill="1" applyBorder="1" applyAlignment="1">
      <alignment horizontal="right" wrapText="1"/>
      <protection/>
    </xf>
    <xf numFmtId="9" fontId="6" fillId="34" borderId="10" xfId="57" applyNumberFormat="1" applyFont="1" applyFill="1" applyBorder="1" applyAlignment="1">
      <alignment horizontal="right" wrapText="1"/>
      <protection/>
    </xf>
    <xf numFmtId="14" fontId="45" fillId="34" borderId="10" xfId="0" applyNumberFormat="1" applyFont="1" applyFill="1" applyBorder="1" applyAlignment="1">
      <alignment/>
    </xf>
    <xf numFmtId="0" fontId="45" fillId="34" borderId="10" xfId="0" applyFont="1" applyFill="1" applyBorder="1" applyAlignment="1">
      <alignment/>
    </xf>
    <xf numFmtId="0" fontId="45" fillId="34" borderId="10" xfId="0" applyFont="1" applyFill="1" applyBorder="1" applyAlignment="1">
      <alignment vertical="top" wrapText="1"/>
    </xf>
    <xf numFmtId="0" fontId="6" fillId="0" borderId="10" xfId="56" applyFont="1" applyFill="1" applyBorder="1" applyAlignment="1">
      <alignment horizontal="right" wrapText="1"/>
      <protection/>
    </xf>
    <xf numFmtId="44" fontId="46" fillId="34" borderId="14" xfId="44" applyNumberFormat="1" applyFont="1" applyFill="1" applyBorder="1" applyAlignment="1">
      <alignment vertical="top" wrapText="1"/>
    </xf>
    <xf numFmtId="0" fontId="45" fillId="34" borderId="0" xfId="0" applyFont="1" applyFill="1" applyBorder="1" applyAlignment="1">
      <alignment horizontal="left" wrapText="1"/>
    </xf>
    <xf numFmtId="0" fontId="45" fillId="0" borderId="16" xfId="0" applyFont="1" applyBorder="1" applyAlignment="1">
      <alignment horizontal="center"/>
    </xf>
    <xf numFmtId="0" fontId="45" fillId="0" borderId="17" xfId="0" applyFont="1" applyBorder="1" applyAlignment="1">
      <alignment horizontal="center"/>
    </xf>
    <xf numFmtId="0" fontId="6" fillId="0" borderId="15" xfId="56" applyFont="1" applyFill="1" applyBorder="1" applyAlignment="1">
      <alignment horizontal="right" wrapText="1"/>
      <protection/>
    </xf>
    <xf numFmtId="0" fontId="6" fillId="34" borderId="14" xfId="57" applyFont="1" applyFill="1" applyBorder="1" applyAlignment="1">
      <alignment horizontal="right" wrapText="1"/>
      <protection/>
    </xf>
    <xf numFmtId="14" fontId="45" fillId="34" borderId="18" xfId="0" applyNumberFormat="1" applyFont="1" applyFill="1" applyBorder="1" applyAlignment="1">
      <alignment horizontal="right"/>
    </xf>
    <xf numFmtId="0" fontId="6" fillId="34" borderId="15" xfId="57" applyFont="1" applyFill="1" applyBorder="1" applyAlignment="1">
      <alignment horizontal="left" wrapText="1"/>
      <protection/>
    </xf>
    <xf numFmtId="0" fontId="6" fillId="34" borderId="18" xfId="57" applyFont="1" applyFill="1" applyBorder="1" applyAlignment="1">
      <alignment horizontal="center" wrapText="1"/>
      <protection/>
    </xf>
    <xf numFmtId="166" fontId="6" fillId="34" borderId="14" xfId="42" applyNumberFormat="1" applyFont="1" applyFill="1" applyBorder="1" applyAlignment="1">
      <alignment horizontal="center" wrapText="1"/>
    </xf>
    <xf numFmtId="164" fontId="6" fillId="34" borderId="15" xfId="57" applyNumberFormat="1" applyFont="1" applyFill="1" applyBorder="1" applyAlignment="1">
      <alignment horizontal="right" wrapText="1"/>
      <protection/>
    </xf>
    <xf numFmtId="9" fontId="6" fillId="34" borderId="14" xfId="57" applyNumberFormat="1" applyFont="1" applyFill="1" applyBorder="1" applyAlignment="1">
      <alignment horizontal="right" wrapText="1"/>
      <protection/>
    </xf>
    <xf numFmtId="14" fontId="45" fillId="34" borderId="18" xfId="0" applyNumberFormat="1" applyFont="1" applyFill="1" applyBorder="1" applyAlignment="1">
      <alignment/>
    </xf>
    <xf numFmtId="164" fontId="6" fillId="34" borderId="14" xfId="57" applyNumberFormat="1" applyFont="1" applyFill="1" applyBorder="1" applyAlignment="1">
      <alignment horizontal="right" wrapText="1"/>
      <protection/>
    </xf>
    <xf numFmtId="0" fontId="45" fillId="34" borderId="14" xfId="0" applyFont="1" applyFill="1" applyBorder="1" applyAlignment="1">
      <alignment/>
    </xf>
    <xf numFmtId="164" fontId="46" fillId="34" borderId="14" xfId="44" applyNumberFormat="1" applyFont="1" applyFill="1" applyBorder="1" applyAlignment="1">
      <alignment vertical="top" wrapText="1"/>
    </xf>
    <xf numFmtId="0" fontId="45" fillId="34" borderId="0" xfId="0" applyFont="1" applyFill="1" applyBorder="1" applyAlignment="1">
      <alignment horizontal="left" wrapText="1"/>
    </xf>
    <xf numFmtId="0" fontId="45" fillId="0" borderId="16" xfId="0" applyFont="1" applyBorder="1" applyAlignment="1">
      <alignment horizontal="center"/>
    </xf>
    <xf numFmtId="0" fontId="45" fillId="0" borderId="17" xfId="0" applyFont="1" applyBorder="1" applyAlignment="1">
      <alignment horizontal="center"/>
    </xf>
    <xf numFmtId="14" fontId="45" fillId="0" borderId="10" xfId="0" applyNumberFormat="1" applyFont="1" applyFill="1" applyBorder="1" applyAlignment="1">
      <alignment horizontal="right"/>
    </xf>
    <xf numFmtId="14" fontId="45" fillId="0" borderId="10" xfId="0" applyNumberFormat="1" applyFont="1" applyFill="1" applyBorder="1" applyAlignment="1">
      <alignment/>
    </xf>
    <xf numFmtId="0" fontId="45" fillId="0" borderId="10" xfId="0" applyFont="1" applyFill="1" applyBorder="1" applyAlignment="1">
      <alignment/>
    </xf>
    <xf numFmtId="167" fontId="45" fillId="0" borderId="10" xfId="0" applyNumberFormat="1" applyFont="1" applyFill="1" applyBorder="1" applyAlignment="1">
      <alignment/>
    </xf>
    <xf numFmtId="167" fontId="45" fillId="34" borderId="10" xfId="0" applyNumberFormat="1" applyFont="1" applyFill="1" applyBorder="1" applyAlignment="1">
      <alignment/>
    </xf>
    <xf numFmtId="164" fontId="46" fillId="34" borderId="10" xfId="44" applyNumberFormat="1" applyFont="1" applyFill="1" applyBorder="1" applyAlignment="1">
      <alignment vertical="top" wrapText="1"/>
    </xf>
    <xf numFmtId="0" fontId="47" fillId="34" borderId="0" xfId="0" applyFont="1" applyFill="1" applyAlignment="1">
      <alignment horizontal="center" wrapText="1"/>
    </xf>
    <xf numFmtId="14" fontId="47" fillId="34" borderId="0" xfId="0" applyNumberFormat="1" applyFont="1" applyFill="1" applyAlignment="1">
      <alignment horizontal="center" wrapText="1"/>
    </xf>
    <xf numFmtId="0" fontId="47" fillId="34" borderId="13" xfId="0" applyFont="1" applyFill="1" applyBorder="1" applyAlignment="1">
      <alignment horizontal="left" wrapText="1"/>
    </xf>
    <xf numFmtId="0" fontId="45" fillId="34" borderId="0" xfId="0" applyFont="1" applyFill="1" applyAlignment="1">
      <alignment horizontal="right" wrapText="1"/>
    </xf>
    <xf numFmtId="165" fontId="46" fillId="34" borderId="0" xfId="44" applyNumberFormat="1" applyFont="1" applyFill="1" applyAlignment="1">
      <alignment horizontal="center" wrapText="1"/>
    </xf>
    <xf numFmtId="0" fontId="46" fillId="0" borderId="10" xfId="0" applyFont="1" applyBorder="1" applyAlignment="1">
      <alignment horizontal="center" wrapText="1"/>
    </xf>
    <xf numFmtId="44" fontId="46" fillId="0" borderId="10" xfId="44" applyFont="1" applyBorder="1" applyAlignment="1">
      <alignment horizontal="center" wrapText="1"/>
    </xf>
    <xf numFmtId="0" fontId="46" fillId="34" borderId="20" xfId="0" applyFont="1" applyFill="1" applyBorder="1" applyAlignment="1">
      <alignment wrapText="1"/>
    </xf>
    <xf numFmtId="0" fontId="46" fillId="34" borderId="15" xfId="0" applyFont="1" applyFill="1" applyBorder="1" applyAlignment="1">
      <alignment horizontal="right" vertical="top" wrapText="1"/>
    </xf>
    <xf numFmtId="0" fontId="46" fillId="34" borderId="14" xfId="0" applyFont="1" applyFill="1" applyBorder="1" applyAlignment="1">
      <alignment horizontal="right" vertical="top" wrapText="1"/>
    </xf>
    <xf numFmtId="0" fontId="46" fillId="34" borderId="18" xfId="0" applyFont="1" applyFill="1" applyBorder="1" applyAlignment="1">
      <alignment horizontal="right" vertical="top" wrapText="1"/>
    </xf>
    <xf numFmtId="0" fontId="46" fillId="34" borderId="10" xfId="0" applyFont="1" applyFill="1" applyBorder="1" applyAlignment="1">
      <alignment horizontal="right" vertical="top" wrapText="1"/>
    </xf>
    <xf numFmtId="44" fontId="46" fillId="34" borderId="15" xfId="44" applyFont="1" applyFill="1" applyBorder="1" applyAlignment="1">
      <alignment horizontal="right" vertical="top" wrapText="1"/>
    </xf>
    <xf numFmtId="0" fontId="45" fillId="0" borderId="14" xfId="0" applyFont="1" applyBorder="1" applyAlignment="1">
      <alignment vertical="top"/>
    </xf>
    <xf numFmtId="0" fontId="45" fillId="0" borderId="18" xfId="0" applyFont="1" applyBorder="1" applyAlignment="1">
      <alignment vertical="top"/>
    </xf>
    <xf numFmtId="165" fontId="45" fillId="34" borderId="13" xfId="0" applyNumberFormat="1" applyFont="1" applyFill="1" applyBorder="1" applyAlignment="1">
      <alignment horizontal="right" wrapText="1"/>
    </xf>
    <xf numFmtId="42" fontId="46" fillId="34" borderId="0" xfId="44" applyNumberFormat="1" applyFont="1" applyFill="1" applyBorder="1" applyAlignment="1">
      <alignment horizontal="center" wrapText="1"/>
    </xf>
    <xf numFmtId="0" fontId="46" fillId="0" borderId="19" xfId="0" applyFont="1" applyFill="1" applyBorder="1" applyAlignment="1">
      <alignment horizontal="center" wrapText="1"/>
    </xf>
    <xf numFmtId="0" fontId="46" fillId="0" borderId="21" xfId="0" applyFont="1" applyFill="1" applyBorder="1" applyAlignment="1">
      <alignment horizontal="center" wrapText="1"/>
    </xf>
    <xf numFmtId="0" fontId="46" fillId="0" borderId="11" xfId="0" applyFont="1" applyFill="1" applyBorder="1" applyAlignment="1">
      <alignment horizontal="center"/>
    </xf>
    <xf numFmtId="0" fontId="46" fillId="0" borderId="12" xfId="0" applyFont="1" applyFill="1" applyBorder="1" applyAlignment="1">
      <alignment horizontal="center"/>
    </xf>
    <xf numFmtId="0" fontId="45" fillId="0" borderId="16" xfId="0" applyFont="1" applyBorder="1" applyAlignment="1">
      <alignment horizontal="center"/>
    </xf>
    <xf numFmtId="0" fontId="45" fillId="0" borderId="17" xfId="0" applyFont="1" applyBorder="1" applyAlignment="1">
      <alignment horizontal="center"/>
    </xf>
    <xf numFmtId="165" fontId="46" fillId="0" borderId="19" xfId="44" applyNumberFormat="1" applyFont="1" applyFill="1" applyBorder="1" applyAlignment="1">
      <alignment horizontal="center" wrapText="1"/>
    </xf>
    <xf numFmtId="165" fontId="46" fillId="0" borderId="21" xfId="44" applyNumberFormat="1" applyFont="1" applyFill="1" applyBorder="1" applyAlignment="1">
      <alignment horizontal="center" wrapText="1"/>
    </xf>
    <xf numFmtId="0" fontId="45" fillId="34" borderId="0" xfId="0" applyFont="1" applyFill="1" applyBorder="1" applyAlignment="1">
      <alignment horizontal="left" wrapText="1"/>
    </xf>
    <xf numFmtId="0" fontId="48" fillId="34" borderId="0" xfId="0" applyFont="1" applyFill="1" applyBorder="1" applyAlignment="1">
      <alignment horizontal="left" wrapText="1"/>
    </xf>
    <xf numFmtId="0" fontId="5" fillId="0" borderId="0" xfId="57" applyFont="1" applyFill="1" applyBorder="1" applyAlignment="1">
      <alignment horizontal="left" wrapText="1"/>
      <protection/>
    </xf>
    <xf numFmtId="0" fontId="49" fillId="0" borderId="0" xfId="0" applyFont="1" applyBorder="1" applyAlignment="1">
      <alignment horizontal="left"/>
    </xf>
    <xf numFmtId="0" fontId="5" fillId="0" borderId="0" xfId="57" applyFont="1" applyFill="1" applyBorder="1" applyAlignment="1">
      <alignment horizontal="left"/>
      <protection/>
    </xf>
    <xf numFmtId="0" fontId="50" fillId="34" borderId="0" xfId="0" applyFont="1" applyFill="1" applyAlignment="1">
      <alignment horizontal="center" wrapText="1"/>
    </xf>
    <xf numFmtId="0" fontId="45"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4HTC_local_issuer_1"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0</xdr:row>
      <xdr:rowOff>57150</xdr:rowOff>
    </xdr:from>
    <xdr:to>
      <xdr:col>12</xdr:col>
      <xdr:colOff>676275</xdr:colOff>
      <xdr:row>0</xdr:row>
      <xdr:rowOff>885825</xdr:rowOff>
    </xdr:to>
    <xdr:pic>
      <xdr:nvPicPr>
        <xdr:cNvPr id="1" name="Picture 1" descr="TDHCA Logo"/>
        <xdr:cNvPicPr preferRelativeResize="1">
          <a:picLocks noChangeAspect="1"/>
        </xdr:cNvPicPr>
      </xdr:nvPicPr>
      <xdr:blipFill>
        <a:blip r:embed="rId1"/>
        <a:stretch>
          <a:fillRect/>
        </a:stretch>
      </xdr:blipFill>
      <xdr:spPr>
        <a:xfrm>
          <a:off x="3371850" y="57150"/>
          <a:ext cx="33623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0</xdr:row>
      <xdr:rowOff>57150</xdr:rowOff>
    </xdr:from>
    <xdr:to>
      <xdr:col>12</xdr:col>
      <xdr:colOff>666750</xdr:colOff>
      <xdr:row>0</xdr:row>
      <xdr:rowOff>885825</xdr:rowOff>
    </xdr:to>
    <xdr:pic>
      <xdr:nvPicPr>
        <xdr:cNvPr id="1" name="Picture 1" descr="TDHCA Logo"/>
        <xdr:cNvPicPr preferRelativeResize="1">
          <a:picLocks noChangeAspect="1"/>
        </xdr:cNvPicPr>
      </xdr:nvPicPr>
      <xdr:blipFill>
        <a:blip r:embed="rId1"/>
        <a:stretch>
          <a:fillRect/>
        </a:stretch>
      </xdr:blipFill>
      <xdr:spPr>
        <a:xfrm>
          <a:off x="3371850" y="57150"/>
          <a:ext cx="33528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0</xdr:row>
      <xdr:rowOff>57150</xdr:rowOff>
    </xdr:from>
    <xdr:to>
      <xdr:col>10</xdr:col>
      <xdr:colOff>438150</xdr:colOff>
      <xdr:row>0</xdr:row>
      <xdr:rowOff>885825</xdr:rowOff>
    </xdr:to>
    <xdr:pic>
      <xdr:nvPicPr>
        <xdr:cNvPr id="1" name="Picture 1" descr="TDHCA Logo"/>
        <xdr:cNvPicPr preferRelativeResize="1">
          <a:picLocks noChangeAspect="1"/>
        </xdr:cNvPicPr>
      </xdr:nvPicPr>
      <xdr:blipFill>
        <a:blip r:embed="rId1"/>
        <a:stretch>
          <a:fillRect/>
        </a:stretch>
      </xdr:blipFill>
      <xdr:spPr>
        <a:xfrm>
          <a:off x="3371850" y="57150"/>
          <a:ext cx="25622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0</xdr:row>
      <xdr:rowOff>57150</xdr:rowOff>
    </xdr:from>
    <xdr:to>
      <xdr:col>9</xdr:col>
      <xdr:colOff>257175</xdr:colOff>
      <xdr:row>0</xdr:row>
      <xdr:rowOff>885825</xdr:rowOff>
    </xdr:to>
    <xdr:pic>
      <xdr:nvPicPr>
        <xdr:cNvPr id="1" name="Picture 1" descr="TDHCA Logo"/>
        <xdr:cNvPicPr preferRelativeResize="1">
          <a:picLocks noChangeAspect="1"/>
        </xdr:cNvPicPr>
      </xdr:nvPicPr>
      <xdr:blipFill>
        <a:blip r:embed="rId1"/>
        <a:stretch>
          <a:fillRect/>
        </a:stretch>
      </xdr:blipFill>
      <xdr:spPr>
        <a:xfrm>
          <a:off x="3371850" y="57150"/>
          <a:ext cx="18288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0</xdr:row>
      <xdr:rowOff>76200</xdr:rowOff>
    </xdr:from>
    <xdr:to>
      <xdr:col>6</xdr:col>
      <xdr:colOff>619125</xdr:colOff>
      <xdr:row>0</xdr:row>
      <xdr:rowOff>904875</xdr:rowOff>
    </xdr:to>
    <xdr:pic>
      <xdr:nvPicPr>
        <xdr:cNvPr id="1" name="Picture 1" descr="TDHCA Logo"/>
        <xdr:cNvPicPr preferRelativeResize="1">
          <a:picLocks noChangeAspect="1"/>
        </xdr:cNvPicPr>
      </xdr:nvPicPr>
      <xdr:blipFill>
        <a:blip r:embed="rId1"/>
        <a:stretch>
          <a:fillRect/>
        </a:stretch>
      </xdr:blipFill>
      <xdr:spPr>
        <a:xfrm>
          <a:off x="4095750" y="76200"/>
          <a:ext cx="27908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45"/>
  <sheetViews>
    <sheetView tabSelected="1" zoomScalePageLayoutView="0" workbookViewId="0" topLeftCell="A1">
      <selection activeCell="A2" sqref="A2:Q2"/>
    </sheetView>
  </sheetViews>
  <sheetFormatPr defaultColWidth="9.140625" defaultRowHeight="15"/>
  <cols>
    <col min="1" max="1" width="7.28125" style="0" customWidth="1"/>
    <col min="2" max="2" width="5.00390625" style="0" customWidth="1"/>
    <col min="3" max="3" width="10.421875" style="0" customWidth="1"/>
    <col min="4" max="4" width="15.57421875" style="0" customWidth="1"/>
    <col min="5" max="5" width="10.28125" style="0" customWidth="1"/>
    <col min="6" max="7" width="9.421875" style="0" customWidth="1"/>
    <col min="8" max="8" width="16.28125" style="0" hidden="1" customWidth="1"/>
    <col min="9" max="9" width="6.7109375" style="0" customWidth="1"/>
    <col min="10" max="10" width="8.28125" style="0" customWidth="1"/>
    <col min="11" max="11" width="8.421875" style="0" customWidth="1"/>
    <col min="12" max="12" width="15.00390625" style="0" hidden="1" customWidth="1"/>
    <col min="13" max="13" width="12.140625" style="0" customWidth="1"/>
    <col min="14" max="14" width="11.57421875" style="0" customWidth="1"/>
    <col min="15" max="15" width="7.28125" style="0" hidden="1" customWidth="1"/>
    <col min="16" max="16" width="0" style="0" hidden="1" customWidth="1"/>
    <col min="17" max="17" width="19.7109375" style="0" customWidth="1"/>
  </cols>
  <sheetData>
    <row r="1" spans="1:12" ht="78" customHeight="1">
      <c r="A1" s="101"/>
      <c r="B1" s="101"/>
      <c r="C1" s="101"/>
      <c r="D1" s="101"/>
      <c r="E1" s="101"/>
      <c r="F1" s="101"/>
      <c r="G1" s="101"/>
      <c r="H1" s="101"/>
      <c r="I1" s="101"/>
      <c r="J1" s="101"/>
      <c r="K1" s="101"/>
      <c r="L1" s="101"/>
    </row>
    <row r="2" spans="1:17" ht="12.75" customHeight="1">
      <c r="A2" s="102" t="s">
        <v>190</v>
      </c>
      <c r="B2" s="102"/>
      <c r="C2" s="102"/>
      <c r="D2" s="102"/>
      <c r="E2" s="102"/>
      <c r="F2" s="102"/>
      <c r="G2" s="102"/>
      <c r="H2" s="102"/>
      <c r="I2" s="102"/>
      <c r="J2" s="102"/>
      <c r="K2" s="102"/>
      <c r="L2" s="102"/>
      <c r="M2" s="102"/>
      <c r="N2" s="102"/>
      <c r="O2" s="102"/>
      <c r="P2" s="102"/>
      <c r="Q2" s="102"/>
    </row>
    <row r="3" spans="1:17" ht="15.75" customHeight="1">
      <c r="A3" s="101" t="s">
        <v>174</v>
      </c>
      <c r="B3" s="101"/>
      <c r="C3" s="101"/>
      <c r="D3" s="101"/>
      <c r="E3" s="101"/>
      <c r="F3" s="101"/>
      <c r="G3" s="101"/>
      <c r="H3" s="101"/>
      <c r="I3" s="101"/>
      <c r="J3" s="101"/>
      <c r="K3" s="101"/>
      <c r="L3" s="101"/>
      <c r="M3" s="101"/>
      <c r="N3" s="101"/>
      <c r="O3" s="101"/>
      <c r="P3" s="101"/>
      <c r="Q3" s="101"/>
    </row>
    <row r="4" spans="1:17" s="1" customFormat="1" ht="26.25" customHeight="1">
      <c r="A4" s="103" t="s">
        <v>141</v>
      </c>
      <c r="B4" s="103"/>
      <c r="C4" s="103"/>
      <c r="D4" s="12"/>
      <c r="E4" s="12"/>
      <c r="F4" s="12"/>
      <c r="G4" s="12"/>
      <c r="H4" s="12"/>
      <c r="I4" s="12"/>
      <c r="J4" s="12"/>
      <c r="K4" s="12"/>
      <c r="L4" s="12"/>
      <c r="M4" s="104" t="s">
        <v>142</v>
      </c>
      <c r="N4" s="104"/>
      <c r="O4" s="104"/>
      <c r="P4" s="105">
        <v>9500000</v>
      </c>
      <c r="Q4" s="105"/>
    </row>
    <row r="5" spans="1:42" s="14" customFormat="1" ht="36" customHeight="1">
      <c r="A5" s="106" t="s">
        <v>143</v>
      </c>
      <c r="B5" s="106" t="s">
        <v>144</v>
      </c>
      <c r="C5" s="106" t="s">
        <v>172</v>
      </c>
      <c r="D5" s="106" t="s">
        <v>145</v>
      </c>
      <c r="E5" s="106" t="s">
        <v>146</v>
      </c>
      <c r="F5" s="106" t="s">
        <v>173</v>
      </c>
      <c r="G5" s="106" t="s">
        <v>147</v>
      </c>
      <c r="H5" s="106" t="s">
        <v>148</v>
      </c>
      <c r="I5" s="106" t="s">
        <v>149</v>
      </c>
      <c r="J5" s="106" t="s">
        <v>150</v>
      </c>
      <c r="K5" s="10" t="s">
        <v>151</v>
      </c>
      <c r="L5" s="11"/>
      <c r="M5" s="107" t="s">
        <v>152</v>
      </c>
      <c r="N5" s="107" t="s">
        <v>153</v>
      </c>
      <c r="O5" s="107" t="s">
        <v>154</v>
      </c>
      <c r="P5" s="106" t="s">
        <v>122</v>
      </c>
      <c r="Q5" s="106" t="s">
        <v>155</v>
      </c>
      <c r="R5" s="108"/>
      <c r="S5" s="13"/>
      <c r="T5" s="13"/>
      <c r="U5" s="13"/>
      <c r="V5" s="13"/>
      <c r="W5" s="13"/>
      <c r="X5" s="13"/>
      <c r="Y5" s="13"/>
      <c r="Z5" s="13"/>
      <c r="AA5" s="13"/>
      <c r="AB5" s="13"/>
      <c r="AC5" s="13"/>
      <c r="AD5" s="13"/>
      <c r="AE5" s="13"/>
      <c r="AF5" s="13"/>
      <c r="AG5" s="13"/>
      <c r="AH5" s="13"/>
      <c r="AI5" s="13"/>
      <c r="AJ5" s="13"/>
      <c r="AK5" s="13"/>
      <c r="AL5" s="13"/>
      <c r="AM5" s="13"/>
      <c r="AN5" s="13"/>
      <c r="AO5" s="13"/>
      <c r="AP5" s="13"/>
    </row>
    <row r="6" spans="1:42" s="14" customFormat="1" ht="12" customHeight="1">
      <c r="A6" s="106"/>
      <c r="B6" s="106"/>
      <c r="C6" s="106"/>
      <c r="D6" s="106"/>
      <c r="E6" s="106"/>
      <c r="F6" s="106"/>
      <c r="G6" s="106"/>
      <c r="H6" s="106"/>
      <c r="I6" s="106"/>
      <c r="J6" s="106"/>
      <c r="K6" s="93"/>
      <c r="L6" s="94"/>
      <c r="M6" s="107"/>
      <c r="N6" s="107"/>
      <c r="O6" s="107"/>
      <c r="P6" s="106"/>
      <c r="Q6" s="106"/>
      <c r="R6" s="108"/>
      <c r="S6" s="13"/>
      <c r="T6" s="13"/>
      <c r="U6" s="13"/>
      <c r="V6" s="13"/>
      <c r="W6" s="13"/>
      <c r="X6" s="13"/>
      <c r="Y6" s="13"/>
      <c r="Z6" s="13"/>
      <c r="AA6" s="13"/>
      <c r="AB6" s="13"/>
      <c r="AC6" s="13"/>
      <c r="AD6" s="13"/>
      <c r="AE6" s="13"/>
      <c r="AF6" s="13"/>
      <c r="AG6" s="13"/>
      <c r="AH6" s="13"/>
      <c r="AI6" s="13"/>
      <c r="AJ6" s="13"/>
      <c r="AK6" s="13"/>
      <c r="AL6" s="13"/>
      <c r="AM6" s="13"/>
      <c r="AN6" s="13"/>
      <c r="AO6" s="13"/>
      <c r="AP6" s="13"/>
    </row>
    <row r="7" spans="1:17" ht="36.75" customHeight="1">
      <c r="A7" s="36" t="s">
        <v>103</v>
      </c>
      <c r="B7" s="36">
        <v>9</v>
      </c>
      <c r="C7" s="37">
        <v>41694</v>
      </c>
      <c r="D7" s="38" t="s">
        <v>104</v>
      </c>
      <c r="E7" s="3" t="s">
        <v>105</v>
      </c>
      <c r="F7" s="39" t="s">
        <v>161</v>
      </c>
      <c r="G7" s="39">
        <v>7</v>
      </c>
      <c r="H7" s="40"/>
      <c r="I7" s="36">
        <v>104</v>
      </c>
      <c r="J7" s="38" t="s">
        <v>12</v>
      </c>
      <c r="K7" s="41">
        <v>0.09</v>
      </c>
      <c r="L7" s="42"/>
      <c r="M7" s="40">
        <v>1000000</v>
      </c>
      <c r="N7" s="40">
        <v>0</v>
      </c>
      <c r="O7" s="43"/>
      <c r="P7" s="43"/>
      <c r="Q7" s="24" t="s">
        <v>188</v>
      </c>
    </row>
    <row r="8" spans="1:17" ht="36.75" customHeight="1">
      <c r="A8" s="36" t="s">
        <v>50</v>
      </c>
      <c r="B8" s="36">
        <v>2</v>
      </c>
      <c r="C8" s="37">
        <v>41697</v>
      </c>
      <c r="D8" s="38" t="s">
        <v>51</v>
      </c>
      <c r="E8" s="3" t="s">
        <v>52</v>
      </c>
      <c r="F8" s="39" t="s">
        <v>161</v>
      </c>
      <c r="G8" s="39">
        <v>10</v>
      </c>
      <c r="H8" s="40"/>
      <c r="I8" s="36">
        <v>60</v>
      </c>
      <c r="J8" s="38" t="s">
        <v>12</v>
      </c>
      <c r="K8" s="41">
        <v>0.09</v>
      </c>
      <c r="L8" s="42"/>
      <c r="M8" s="40">
        <v>1000000</v>
      </c>
      <c r="N8" s="40">
        <v>1000000</v>
      </c>
      <c r="O8" s="43"/>
      <c r="P8" s="43"/>
      <c r="Q8" s="24" t="s">
        <v>183</v>
      </c>
    </row>
    <row r="9" spans="1:17" ht="36.75" customHeight="1">
      <c r="A9" s="36" t="s">
        <v>29</v>
      </c>
      <c r="B9" s="36">
        <v>4</v>
      </c>
      <c r="C9" s="37">
        <v>41697</v>
      </c>
      <c r="D9" s="38" t="s">
        <v>30</v>
      </c>
      <c r="E9" s="3" t="s">
        <v>31</v>
      </c>
      <c r="F9" s="39" t="s">
        <v>161</v>
      </c>
      <c r="G9" s="39">
        <v>8</v>
      </c>
      <c r="H9" s="40"/>
      <c r="I9" s="36">
        <v>60</v>
      </c>
      <c r="J9" s="38" t="s">
        <v>12</v>
      </c>
      <c r="K9" s="41">
        <v>0.09</v>
      </c>
      <c r="L9" s="42"/>
      <c r="M9" s="40">
        <v>850000</v>
      </c>
      <c r="N9" s="40">
        <v>850000</v>
      </c>
      <c r="O9" s="43"/>
      <c r="P9" s="43"/>
      <c r="Q9" s="24" t="s">
        <v>183</v>
      </c>
    </row>
    <row r="10" spans="1:17" ht="39.75" customHeight="1" hidden="1">
      <c r="A10" s="44" t="s">
        <v>1</v>
      </c>
      <c r="B10" s="44">
        <v>7</v>
      </c>
      <c r="C10" s="45">
        <v>41698</v>
      </c>
      <c r="D10" s="46" t="s">
        <v>2</v>
      </c>
      <c r="E10" s="60" t="s">
        <v>3</v>
      </c>
      <c r="F10" s="48" t="s">
        <v>161</v>
      </c>
      <c r="G10" s="48">
        <v>9</v>
      </c>
      <c r="H10" s="49"/>
      <c r="I10" s="44">
        <v>42</v>
      </c>
      <c r="J10" s="46" t="s">
        <v>6</v>
      </c>
      <c r="K10" s="50">
        <v>0.09</v>
      </c>
      <c r="L10" s="51"/>
      <c r="M10" s="49">
        <v>1000000</v>
      </c>
      <c r="N10" s="52"/>
      <c r="O10" s="52"/>
      <c r="P10" s="52"/>
      <c r="Q10" s="24" t="s">
        <v>183</v>
      </c>
    </row>
    <row r="11" spans="1:17" ht="36.75" customHeight="1" hidden="1">
      <c r="A11" s="44" t="s">
        <v>19</v>
      </c>
      <c r="B11" s="44">
        <v>5</v>
      </c>
      <c r="C11" s="45">
        <v>41698</v>
      </c>
      <c r="D11" s="46" t="s">
        <v>20</v>
      </c>
      <c r="E11" s="60" t="s">
        <v>21</v>
      </c>
      <c r="F11" s="48" t="s">
        <v>161</v>
      </c>
      <c r="G11" s="48">
        <v>3</v>
      </c>
      <c r="H11" s="49"/>
      <c r="I11" s="44">
        <v>80</v>
      </c>
      <c r="J11" s="46" t="s">
        <v>6</v>
      </c>
      <c r="K11" s="50">
        <v>0.09</v>
      </c>
      <c r="L11" s="51"/>
      <c r="M11" s="49">
        <v>300000</v>
      </c>
      <c r="N11" s="52"/>
      <c r="O11" s="52"/>
      <c r="P11" s="43"/>
      <c r="Q11" s="24" t="s">
        <v>183</v>
      </c>
    </row>
    <row r="12" spans="1:17" ht="36.75" customHeight="1" hidden="1">
      <c r="A12" s="44" t="s">
        <v>34</v>
      </c>
      <c r="B12" s="44">
        <v>3</v>
      </c>
      <c r="C12" s="45">
        <v>41698</v>
      </c>
      <c r="D12" s="46" t="s">
        <v>35</v>
      </c>
      <c r="E12" s="60" t="s">
        <v>26</v>
      </c>
      <c r="F12" s="48" t="s">
        <v>161</v>
      </c>
      <c r="G12" s="48">
        <v>12</v>
      </c>
      <c r="H12" s="49"/>
      <c r="I12" s="44">
        <v>200</v>
      </c>
      <c r="J12" s="46" t="s">
        <v>12</v>
      </c>
      <c r="K12" s="50">
        <v>0.09</v>
      </c>
      <c r="L12" s="51"/>
      <c r="M12" s="49">
        <v>1000000</v>
      </c>
      <c r="N12" s="52"/>
      <c r="O12" s="52"/>
      <c r="P12" s="43"/>
      <c r="Q12" s="24" t="s">
        <v>183</v>
      </c>
    </row>
    <row r="13" spans="1:17" ht="36.75" customHeight="1">
      <c r="A13" s="36" t="s">
        <v>24</v>
      </c>
      <c r="B13" s="36">
        <v>3</v>
      </c>
      <c r="C13" s="37">
        <v>41698</v>
      </c>
      <c r="D13" s="38" t="s">
        <v>25</v>
      </c>
      <c r="E13" s="3" t="s">
        <v>26</v>
      </c>
      <c r="F13" s="39" t="s">
        <v>161</v>
      </c>
      <c r="G13" s="39">
        <v>14</v>
      </c>
      <c r="H13" s="40"/>
      <c r="I13" s="36">
        <v>181</v>
      </c>
      <c r="J13" s="38" t="s">
        <v>12</v>
      </c>
      <c r="K13" s="41">
        <v>0.09</v>
      </c>
      <c r="L13" s="42"/>
      <c r="M13" s="40">
        <v>1000000</v>
      </c>
      <c r="N13" s="40">
        <v>1000000</v>
      </c>
      <c r="O13" s="43"/>
      <c r="P13" s="43"/>
      <c r="Q13" s="24" t="s">
        <v>183</v>
      </c>
    </row>
    <row r="14" spans="1:17" ht="36.75" customHeight="1" hidden="1">
      <c r="A14" s="44" t="s">
        <v>37</v>
      </c>
      <c r="B14" s="44">
        <v>2</v>
      </c>
      <c r="C14" s="45">
        <v>41698</v>
      </c>
      <c r="D14" s="46" t="s">
        <v>38</v>
      </c>
      <c r="E14" s="60" t="s">
        <v>39</v>
      </c>
      <c r="F14" s="48" t="s">
        <v>161</v>
      </c>
      <c r="G14" s="48">
        <v>4</v>
      </c>
      <c r="H14" s="49"/>
      <c r="I14" s="44">
        <v>49</v>
      </c>
      <c r="J14" s="46" t="s">
        <v>12</v>
      </c>
      <c r="K14" s="50">
        <v>0.09</v>
      </c>
      <c r="L14" s="51"/>
      <c r="M14" s="49">
        <v>600000</v>
      </c>
      <c r="N14" s="52"/>
      <c r="O14" s="52"/>
      <c r="P14" s="43"/>
      <c r="Q14" s="24" t="s">
        <v>183</v>
      </c>
    </row>
    <row r="15" spans="1:17" ht="36.75" customHeight="1" hidden="1">
      <c r="A15" s="44" t="s">
        <v>42</v>
      </c>
      <c r="B15" s="44">
        <v>3</v>
      </c>
      <c r="C15" s="45">
        <v>41698</v>
      </c>
      <c r="D15" s="46" t="s">
        <v>43</v>
      </c>
      <c r="E15" s="60" t="s">
        <v>44</v>
      </c>
      <c r="F15" s="48" t="s">
        <v>161</v>
      </c>
      <c r="G15" s="48">
        <v>8</v>
      </c>
      <c r="H15" s="49"/>
      <c r="I15" s="44">
        <v>80</v>
      </c>
      <c r="J15" s="46" t="s">
        <v>12</v>
      </c>
      <c r="K15" s="50">
        <v>0.09</v>
      </c>
      <c r="L15" s="51"/>
      <c r="M15" s="49">
        <v>1000000</v>
      </c>
      <c r="N15" s="52"/>
      <c r="O15" s="52"/>
      <c r="P15" s="43"/>
      <c r="Q15" s="24" t="s">
        <v>183</v>
      </c>
    </row>
    <row r="16" spans="1:17" ht="36.75" customHeight="1" hidden="1">
      <c r="A16" s="44" t="s">
        <v>47</v>
      </c>
      <c r="B16" s="44">
        <v>9</v>
      </c>
      <c r="C16" s="45">
        <v>41698</v>
      </c>
      <c r="D16" s="46" t="s">
        <v>135</v>
      </c>
      <c r="E16" s="60" t="s">
        <v>48</v>
      </c>
      <c r="F16" s="48" t="s">
        <v>161</v>
      </c>
      <c r="G16" s="48">
        <v>7</v>
      </c>
      <c r="H16" s="49"/>
      <c r="I16" s="44">
        <v>82</v>
      </c>
      <c r="J16" s="46" t="s">
        <v>12</v>
      </c>
      <c r="K16" s="50">
        <v>0.09</v>
      </c>
      <c r="L16" s="51"/>
      <c r="M16" s="49">
        <v>1000000</v>
      </c>
      <c r="N16" s="52"/>
      <c r="O16" s="52"/>
      <c r="P16" s="43"/>
      <c r="Q16" s="24" t="s">
        <v>183</v>
      </c>
    </row>
    <row r="17" spans="1:17" ht="36.75" customHeight="1">
      <c r="A17" s="36" t="s">
        <v>55</v>
      </c>
      <c r="B17" s="36">
        <v>12</v>
      </c>
      <c r="C17" s="37">
        <v>41698</v>
      </c>
      <c r="D17" s="38" t="s">
        <v>56</v>
      </c>
      <c r="E17" s="3" t="s">
        <v>57</v>
      </c>
      <c r="F17" s="39" t="s">
        <v>161</v>
      </c>
      <c r="G17" s="39">
        <v>5</v>
      </c>
      <c r="H17" s="40"/>
      <c r="I17" s="36">
        <v>49</v>
      </c>
      <c r="J17" s="38" t="s">
        <v>12</v>
      </c>
      <c r="K17" s="41">
        <v>0.09</v>
      </c>
      <c r="L17" s="42"/>
      <c r="M17" s="40">
        <v>600000</v>
      </c>
      <c r="N17" s="40">
        <v>600000</v>
      </c>
      <c r="O17" s="43"/>
      <c r="P17" s="43"/>
      <c r="Q17" s="24" t="s">
        <v>183</v>
      </c>
    </row>
    <row r="18" spans="1:17" ht="36.75" customHeight="1" hidden="1">
      <c r="A18" s="44" t="s">
        <v>65</v>
      </c>
      <c r="B18" s="44">
        <v>7</v>
      </c>
      <c r="C18" s="45">
        <v>41698</v>
      </c>
      <c r="D18" s="46" t="s">
        <v>66</v>
      </c>
      <c r="E18" s="60" t="s">
        <v>67</v>
      </c>
      <c r="F18" s="48" t="s">
        <v>161</v>
      </c>
      <c r="G18" s="48">
        <v>8</v>
      </c>
      <c r="H18" s="49"/>
      <c r="I18" s="44">
        <v>80</v>
      </c>
      <c r="J18" s="46" t="s">
        <v>12</v>
      </c>
      <c r="K18" s="50">
        <v>0.09</v>
      </c>
      <c r="L18" s="51"/>
      <c r="M18" s="49">
        <v>1000000</v>
      </c>
      <c r="N18" s="52"/>
      <c r="O18" s="52"/>
      <c r="P18" s="43"/>
      <c r="Q18" s="24" t="s">
        <v>183</v>
      </c>
    </row>
    <row r="19" spans="1:17" ht="36.75" customHeight="1" hidden="1">
      <c r="A19" s="44" t="s">
        <v>78</v>
      </c>
      <c r="B19" s="44">
        <v>4</v>
      </c>
      <c r="C19" s="45">
        <v>41698</v>
      </c>
      <c r="D19" s="46" t="s">
        <v>79</v>
      </c>
      <c r="E19" s="60" t="s">
        <v>80</v>
      </c>
      <c r="F19" s="48" t="s">
        <v>161</v>
      </c>
      <c r="G19" s="48">
        <v>10</v>
      </c>
      <c r="H19" s="49"/>
      <c r="I19" s="44">
        <v>72</v>
      </c>
      <c r="J19" s="46" t="s">
        <v>12</v>
      </c>
      <c r="K19" s="50">
        <v>0.09</v>
      </c>
      <c r="L19" s="51"/>
      <c r="M19" s="49">
        <v>1000000</v>
      </c>
      <c r="N19" s="52"/>
      <c r="O19" s="52"/>
      <c r="P19" s="43"/>
      <c r="Q19" s="24" t="s">
        <v>183</v>
      </c>
    </row>
    <row r="20" spans="1:17" ht="36.75" hidden="1">
      <c r="A20" s="44" t="s">
        <v>93</v>
      </c>
      <c r="B20" s="44">
        <v>3</v>
      </c>
      <c r="C20" s="45">
        <v>41698</v>
      </c>
      <c r="D20" s="46" t="s">
        <v>94</v>
      </c>
      <c r="E20" s="60" t="s">
        <v>95</v>
      </c>
      <c r="F20" s="48" t="s">
        <v>161</v>
      </c>
      <c r="G20" s="48">
        <v>10</v>
      </c>
      <c r="H20" s="49"/>
      <c r="I20" s="44">
        <v>120</v>
      </c>
      <c r="J20" s="46" t="s">
        <v>6</v>
      </c>
      <c r="K20" s="50">
        <v>0.09</v>
      </c>
      <c r="L20" s="51"/>
      <c r="M20" s="49">
        <v>1000000</v>
      </c>
      <c r="N20" s="52"/>
      <c r="O20" s="52"/>
      <c r="P20" s="43"/>
      <c r="Q20" s="24" t="s">
        <v>183</v>
      </c>
    </row>
    <row r="21" spans="1:17" ht="36.75" customHeight="1">
      <c r="A21" s="36" t="s">
        <v>110</v>
      </c>
      <c r="B21" s="36">
        <v>3</v>
      </c>
      <c r="C21" s="37">
        <v>41698</v>
      </c>
      <c r="D21" s="55" t="s">
        <v>111</v>
      </c>
      <c r="E21" s="3" t="s">
        <v>112</v>
      </c>
      <c r="F21" s="39" t="s">
        <v>161</v>
      </c>
      <c r="G21" s="39">
        <v>9</v>
      </c>
      <c r="H21" s="40"/>
      <c r="I21" s="36">
        <v>220</v>
      </c>
      <c r="J21" s="38" t="s">
        <v>12</v>
      </c>
      <c r="K21" s="41">
        <v>0.09</v>
      </c>
      <c r="L21" s="42"/>
      <c r="M21" s="40">
        <v>1000000</v>
      </c>
      <c r="N21" s="40">
        <v>1000000</v>
      </c>
      <c r="O21" s="43"/>
      <c r="P21" s="43"/>
      <c r="Q21" s="24" t="s">
        <v>183</v>
      </c>
    </row>
    <row r="22" spans="1:17" ht="36.75" customHeight="1" hidden="1">
      <c r="A22" s="44" t="s">
        <v>115</v>
      </c>
      <c r="B22" s="44">
        <v>10</v>
      </c>
      <c r="C22" s="45">
        <v>41698</v>
      </c>
      <c r="D22" s="46" t="s">
        <v>116</v>
      </c>
      <c r="E22" s="60" t="s">
        <v>117</v>
      </c>
      <c r="F22" s="48" t="s">
        <v>161</v>
      </c>
      <c r="G22" s="48">
        <v>9</v>
      </c>
      <c r="H22" s="49"/>
      <c r="I22" s="44">
        <v>48</v>
      </c>
      <c r="J22" s="46" t="s">
        <v>6</v>
      </c>
      <c r="K22" s="50">
        <v>0.09</v>
      </c>
      <c r="L22" s="51"/>
      <c r="M22" s="49">
        <v>945000</v>
      </c>
      <c r="N22" s="52"/>
      <c r="O22" s="52"/>
      <c r="P22" s="43"/>
      <c r="Q22" s="24" t="s">
        <v>183</v>
      </c>
    </row>
    <row r="23" spans="1:17" ht="36.75" customHeight="1">
      <c r="A23" s="36" t="s">
        <v>60</v>
      </c>
      <c r="B23" s="36">
        <v>4</v>
      </c>
      <c r="C23" s="37">
        <v>41698</v>
      </c>
      <c r="D23" s="38" t="s">
        <v>61</v>
      </c>
      <c r="E23" s="3" t="s">
        <v>62</v>
      </c>
      <c r="F23" s="39" t="s">
        <v>161</v>
      </c>
      <c r="G23" s="39">
        <v>4</v>
      </c>
      <c r="H23" s="40"/>
      <c r="I23" s="36">
        <v>48</v>
      </c>
      <c r="J23" s="38" t="s">
        <v>12</v>
      </c>
      <c r="K23" s="41">
        <v>0.09</v>
      </c>
      <c r="L23" s="42"/>
      <c r="M23" s="40">
        <v>445000</v>
      </c>
      <c r="N23" s="40">
        <v>445000</v>
      </c>
      <c r="O23" s="43"/>
      <c r="P23" s="43"/>
      <c r="Q23" s="24" t="s">
        <v>183</v>
      </c>
    </row>
    <row r="24" spans="1:17" ht="36.75" customHeight="1">
      <c r="A24" s="36" t="s">
        <v>73</v>
      </c>
      <c r="B24" s="36">
        <v>1</v>
      </c>
      <c r="C24" s="37">
        <v>41698</v>
      </c>
      <c r="D24" s="38" t="s">
        <v>74</v>
      </c>
      <c r="E24" s="3" t="s">
        <v>75</v>
      </c>
      <c r="F24" s="39" t="s">
        <v>161</v>
      </c>
      <c r="G24" s="39">
        <v>6</v>
      </c>
      <c r="H24" s="40"/>
      <c r="I24" s="36">
        <v>48</v>
      </c>
      <c r="J24" s="38" t="s">
        <v>12</v>
      </c>
      <c r="K24" s="41">
        <v>0.09</v>
      </c>
      <c r="L24" s="42"/>
      <c r="M24" s="40">
        <v>700000</v>
      </c>
      <c r="N24" s="40">
        <v>700000</v>
      </c>
      <c r="O24" s="43"/>
      <c r="P24" s="43"/>
      <c r="Q24" s="24" t="s">
        <v>183</v>
      </c>
    </row>
    <row r="25" spans="1:17" ht="36.75" customHeight="1">
      <c r="A25" s="36" t="s">
        <v>69</v>
      </c>
      <c r="B25" s="36">
        <v>3</v>
      </c>
      <c r="C25" s="37">
        <v>41698</v>
      </c>
      <c r="D25" s="38" t="s">
        <v>70</v>
      </c>
      <c r="E25" s="3" t="s">
        <v>71</v>
      </c>
      <c r="F25" s="39" t="s">
        <v>161</v>
      </c>
      <c r="G25" s="39">
        <v>8</v>
      </c>
      <c r="H25" s="40"/>
      <c r="I25" s="36">
        <v>72</v>
      </c>
      <c r="J25" s="38" t="s">
        <v>12</v>
      </c>
      <c r="K25" s="41">
        <v>0.09</v>
      </c>
      <c r="L25" s="42"/>
      <c r="M25" s="40">
        <v>1000000</v>
      </c>
      <c r="N25" s="40">
        <v>1000000</v>
      </c>
      <c r="O25" s="43"/>
      <c r="P25" s="43"/>
      <c r="Q25" s="24" t="s">
        <v>183</v>
      </c>
    </row>
    <row r="26" spans="1:17" ht="36.75" customHeight="1" hidden="1">
      <c r="A26" s="44" t="s">
        <v>7</v>
      </c>
      <c r="B26" s="44">
        <v>4</v>
      </c>
      <c r="C26" s="45">
        <v>41701</v>
      </c>
      <c r="D26" s="46" t="s">
        <v>8</v>
      </c>
      <c r="E26" s="60" t="s">
        <v>9</v>
      </c>
      <c r="F26" s="48" t="s">
        <v>161</v>
      </c>
      <c r="G26" s="48">
        <v>0</v>
      </c>
      <c r="H26" s="49"/>
      <c r="I26" s="44">
        <v>60</v>
      </c>
      <c r="J26" s="46" t="s">
        <v>12</v>
      </c>
      <c r="K26" s="50">
        <v>0.09</v>
      </c>
      <c r="L26" s="51"/>
      <c r="M26" s="49">
        <v>340000</v>
      </c>
      <c r="N26" s="52"/>
      <c r="O26" s="52"/>
      <c r="P26" s="52"/>
      <c r="Q26" s="23" t="s">
        <v>162</v>
      </c>
    </row>
    <row r="27" spans="1:17" ht="36.75" customHeight="1" hidden="1">
      <c r="A27" s="44" t="s">
        <v>83</v>
      </c>
      <c r="B27" s="44">
        <v>11</v>
      </c>
      <c r="C27" s="45">
        <v>41704</v>
      </c>
      <c r="D27" s="46" t="s">
        <v>84</v>
      </c>
      <c r="E27" s="60" t="s">
        <v>85</v>
      </c>
      <c r="F27" s="48" t="s">
        <v>161</v>
      </c>
      <c r="G27" s="48">
        <v>5</v>
      </c>
      <c r="H27" s="49"/>
      <c r="I27" s="44">
        <v>120</v>
      </c>
      <c r="J27" s="46" t="s">
        <v>12</v>
      </c>
      <c r="K27" s="50">
        <v>0.09</v>
      </c>
      <c r="L27" s="51"/>
      <c r="M27" s="49">
        <v>600000</v>
      </c>
      <c r="N27" s="52"/>
      <c r="O27" s="52"/>
      <c r="P27" s="52"/>
      <c r="Q27" s="23" t="s">
        <v>162</v>
      </c>
    </row>
    <row r="28" spans="1:17" ht="36.75" customHeight="1">
      <c r="A28" s="36" t="s">
        <v>88</v>
      </c>
      <c r="B28" s="36">
        <v>11</v>
      </c>
      <c r="C28" s="95">
        <v>41704</v>
      </c>
      <c r="D28" s="38" t="s">
        <v>89</v>
      </c>
      <c r="E28" s="3" t="s">
        <v>90</v>
      </c>
      <c r="F28" s="39" t="s">
        <v>161</v>
      </c>
      <c r="G28" s="39">
        <v>4</v>
      </c>
      <c r="H28" s="40"/>
      <c r="I28" s="36">
        <v>60</v>
      </c>
      <c r="J28" s="38" t="s">
        <v>12</v>
      </c>
      <c r="K28" s="41">
        <v>0.09</v>
      </c>
      <c r="L28" s="96"/>
      <c r="M28" s="40">
        <v>500000</v>
      </c>
      <c r="N28" s="98">
        <v>500000</v>
      </c>
      <c r="O28" s="97"/>
      <c r="P28" s="97"/>
      <c r="Q28" s="24" t="s">
        <v>189</v>
      </c>
    </row>
    <row r="29" spans="1:17" ht="36.75" customHeight="1" hidden="1">
      <c r="A29" s="58" t="s">
        <v>14</v>
      </c>
      <c r="B29" s="58">
        <v>6</v>
      </c>
      <c r="C29" s="59">
        <v>41710</v>
      </c>
      <c r="D29" s="46" t="s">
        <v>15</v>
      </c>
      <c r="E29" s="60" t="s">
        <v>16</v>
      </c>
      <c r="F29" s="48" t="s">
        <v>161</v>
      </c>
      <c r="G29" s="48">
        <v>6</v>
      </c>
      <c r="H29" s="49"/>
      <c r="I29" s="44">
        <v>50</v>
      </c>
      <c r="J29" s="46" t="s">
        <v>12</v>
      </c>
      <c r="K29" s="50">
        <v>0.09</v>
      </c>
      <c r="L29" s="51"/>
      <c r="M29" s="49">
        <v>700000</v>
      </c>
      <c r="N29" s="52"/>
      <c r="O29" s="52"/>
      <c r="P29" s="52"/>
      <c r="Q29" s="23" t="s">
        <v>162</v>
      </c>
    </row>
    <row r="30" spans="1:17" ht="17.25" customHeight="1">
      <c r="A30" s="109" t="s">
        <v>164</v>
      </c>
      <c r="B30" s="110"/>
      <c r="C30" s="111"/>
      <c r="D30" s="57">
        <v>9</v>
      </c>
      <c r="E30" s="112" t="s">
        <v>165</v>
      </c>
      <c r="F30" s="112"/>
      <c r="G30" s="26">
        <f>G8+G9+G13+G17+G21+G23+G24+G25+G7</f>
        <v>71</v>
      </c>
      <c r="H30" s="25">
        <f>SUM(H20:H27)</f>
        <v>0</v>
      </c>
      <c r="I30" s="26">
        <f>+I8+I9+I13+I17+I21+I23+I24+I25+I7</f>
        <v>842</v>
      </c>
      <c r="J30" s="113" t="s">
        <v>166</v>
      </c>
      <c r="K30" s="114"/>
      <c r="L30" s="115"/>
      <c r="M30" s="27">
        <f>M7+M8+M9+M13+M17+M21+M23+M24+M25+M28</f>
        <v>8095000</v>
      </c>
      <c r="N30" s="27">
        <f>N7+N8+N9+N13+N17+N21+N23+N24+N25+N28</f>
        <v>7095000</v>
      </c>
      <c r="O30" s="27">
        <f>SUM(O7:P27)</f>
        <v>0</v>
      </c>
      <c r="P30" s="25"/>
      <c r="Q30" s="25"/>
    </row>
    <row r="31" spans="1:12" ht="20.25" customHeight="1">
      <c r="A31" s="15"/>
      <c r="B31" s="15"/>
      <c r="C31" s="16"/>
      <c r="D31" s="17"/>
      <c r="E31" s="18"/>
      <c r="F31" s="17"/>
      <c r="G31" s="19"/>
      <c r="H31" s="19"/>
      <c r="I31" s="17"/>
      <c r="J31" s="15"/>
      <c r="K31" s="15"/>
      <c r="L31" s="20"/>
    </row>
    <row r="32" spans="1:42" s="9" customFormat="1" ht="28.5" customHeight="1">
      <c r="A32" s="103" t="s">
        <v>156</v>
      </c>
      <c r="B32" s="103"/>
      <c r="C32" s="103"/>
      <c r="D32" s="21"/>
      <c r="E32" s="22"/>
      <c r="F32" s="22"/>
      <c r="G32" s="22"/>
      <c r="H32" s="22"/>
      <c r="I32" s="22"/>
      <c r="J32" s="22"/>
      <c r="K32" s="22"/>
      <c r="L32" s="116" t="s">
        <v>142</v>
      </c>
      <c r="M32" s="116"/>
      <c r="N32" s="116"/>
      <c r="O32" s="116"/>
      <c r="P32" s="117">
        <v>7300000</v>
      </c>
      <c r="Q32" s="117"/>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s="9" customFormat="1" ht="15.75" customHeight="1">
      <c r="A33" s="118" t="s">
        <v>143</v>
      </c>
      <c r="B33" s="118" t="s">
        <v>144</v>
      </c>
      <c r="C33" s="118" t="s">
        <v>157</v>
      </c>
      <c r="D33" s="118" t="s">
        <v>145</v>
      </c>
      <c r="E33" s="118" t="s">
        <v>146</v>
      </c>
      <c r="F33" s="118" t="s">
        <v>158</v>
      </c>
      <c r="G33" s="118" t="s">
        <v>147</v>
      </c>
      <c r="H33" s="118" t="s">
        <v>159</v>
      </c>
      <c r="I33" s="118" t="s">
        <v>149</v>
      </c>
      <c r="J33" s="118" t="s">
        <v>160</v>
      </c>
      <c r="K33" s="120" t="s">
        <v>151</v>
      </c>
      <c r="L33" s="121"/>
      <c r="M33" s="124" t="s">
        <v>152</v>
      </c>
      <c r="N33" s="124" t="s">
        <v>153</v>
      </c>
      <c r="O33" s="124" t="s">
        <v>154</v>
      </c>
      <c r="P33" s="118" t="s">
        <v>122</v>
      </c>
      <c r="Q33" s="118" t="s">
        <v>155</v>
      </c>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17" s="1" customFormat="1" ht="24" customHeight="1">
      <c r="A34" s="119"/>
      <c r="B34" s="119"/>
      <c r="C34" s="119"/>
      <c r="D34" s="119"/>
      <c r="E34" s="119"/>
      <c r="F34" s="119"/>
      <c r="G34" s="119"/>
      <c r="H34" s="119"/>
      <c r="I34" s="119"/>
      <c r="J34" s="119"/>
      <c r="K34" s="122"/>
      <c r="L34" s="123"/>
      <c r="M34" s="125"/>
      <c r="N34" s="125"/>
      <c r="O34" s="125"/>
      <c r="P34" s="119"/>
      <c r="Q34" s="119"/>
    </row>
    <row r="35" spans="1:17" ht="36" customHeight="1" hidden="1">
      <c r="A35" s="44" t="s">
        <v>107</v>
      </c>
      <c r="B35" s="44">
        <v>12</v>
      </c>
      <c r="C35" s="45">
        <v>41698</v>
      </c>
      <c r="D35" s="46" t="s">
        <v>108</v>
      </c>
      <c r="E35" s="47" t="s">
        <v>109</v>
      </c>
      <c r="F35" s="48" t="s">
        <v>161</v>
      </c>
      <c r="G35" s="53">
        <v>10</v>
      </c>
      <c r="H35" s="49"/>
      <c r="I35" s="44">
        <v>192</v>
      </c>
      <c r="J35" s="47" t="s">
        <v>12</v>
      </c>
      <c r="K35" s="50">
        <v>0.09</v>
      </c>
      <c r="L35" s="51"/>
      <c r="M35" s="49">
        <v>1000000</v>
      </c>
      <c r="N35" s="52"/>
      <c r="O35" s="52"/>
      <c r="P35" s="52"/>
      <c r="Q35" s="23" t="s">
        <v>162</v>
      </c>
    </row>
    <row r="36" spans="1:17" ht="36" customHeight="1">
      <c r="A36" s="75">
        <v>14417</v>
      </c>
      <c r="B36" s="64">
        <v>7</v>
      </c>
      <c r="C36" s="65">
        <v>41922</v>
      </c>
      <c r="D36" s="66" t="s">
        <v>178</v>
      </c>
      <c r="E36" s="67" t="s">
        <v>177</v>
      </c>
      <c r="F36" s="68" t="s">
        <v>161</v>
      </c>
      <c r="G36" s="69">
        <v>35</v>
      </c>
      <c r="H36" s="70"/>
      <c r="I36" s="64">
        <v>300</v>
      </c>
      <c r="J36" s="67" t="s">
        <v>12</v>
      </c>
      <c r="K36" s="71">
        <v>0.04</v>
      </c>
      <c r="L36" s="72"/>
      <c r="M36" s="70">
        <v>4000000</v>
      </c>
      <c r="N36" s="99">
        <v>4000000</v>
      </c>
      <c r="O36" s="73"/>
      <c r="P36" s="73"/>
      <c r="Q36" s="24" t="s">
        <v>189</v>
      </c>
    </row>
    <row r="37" spans="1:17" ht="36" customHeight="1">
      <c r="A37" s="75">
        <v>14501</v>
      </c>
      <c r="B37" s="64">
        <v>11</v>
      </c>
      <c r="C37" s="65">
        <v>41941</v>
      </c>
      <c r="D37" s="66" t="s">
        <v>181</v>
      </c>
      <c r="E37" s="67" t="s">
        <v>179</v>
      </c>
      <c r="F37" s="68" t="s">
        <v>161</v>
      </c>
      <c r="G37" s="69">
        <v>28</v>
      </c>
      <c r="H37" s="70"/>
      <c r="I37" s="64">
        <v>108</v>
      </c>
      <c r="J37" s="67" t="s">
        <v>12</v>
      </c>
      <c r="K37" s="71" t="s">
        <v>180</v>
      </c>
      <c r="L37" s="72"/>
      <c r="M37" s="70">
        <v>4000000</v>
      </c>
      <c r="N37" s="73"/>
      <c r="O37" s="73"/>
      <c r="P37" s="73"/>
      <c r="Q37" s="74" t="s">
        <v>187</v>
      </c>
    </row>
    <row r="38" spans="1:17" ht="36" customHeight="1">
      <c r="A38" s="75">
        <v>14502</v>
      </c>
      <c r="B38" s="64">
        <v>3</v>
      </c>
      <c r="C38" s="65">
        <v>41974</v>
      </c>
      <c r="D38" s="66" t="s">
        <v>184</v>
      </c>
      <c r="E38" s="67" t="s">
        <v>185</v>
      </c>
      <c r="F38" s="68" t="s">
        <v>161</v>
      </c>
      <c r="G38" s="69">
        <v>46</v>
      </c>
      <c r="H38" s="70"/>
      <c r="I38" s="64">
        <v>80</v>
      </c>
      <c r="J38" s="67" t="s">
        <v>6</v>
      </c>
      <c r="K38" s="71" t="s">
        <v>180</v>
      </c>
      <c r="L38" s="72"/>
      <c r="M38" s="70">
        <v>4000000</v>
      </c>
      <c r="N38" s="73"/>
      <c r="O38" s="73"/>
      <c r="P38" s="73"/>
      <c r="Q38" s="74" t="s">
        <v>186</v>
      </c>
    </row>
    <row r="39" spans="1:17" ht="15">
      <c r="A39" s="109" t="s">
        <v>167</v>
      </c>
      <c r="B39" s="110"/>
      <c r="C39" s="111"/>
      <c r="D39" s="25">
        <v>3</v>
      </c>
      <c r="E39" s="109" t="s">
        <v>165</v>
      </c>
      <c r="F39" s="111"/>
      <c r="G39" s="28">
        <f>G38+G37+G36</f>
        <v>109</v>
      </c>
      <c r="H39" s="29">
        <f>SUM(H34:H34)</f>
        <v>0</v>
      </c>
      <c r="I39" s="28">
        <f>I36+I37+I38</f>
        <v>488</v>
      </c>
      <c r="J39" s="113" t="s">
        <v>166</v>
      </c>
      <c r="K39" s="114"/>
      <c r="L39" s="115"/>
      <c r="M39" s="100">
        <f>SUM(M36:M38)</f>
        <v>12000000</v>
      </c>
      <c r="N39" s="100">
        <f>SUM(N36:N38)</f>
        <v>4000000</v>
      </c>
      <c r="O39" s="27">
        <f>SUM(O34:O34)</f>
        <v>0</v>
      </c>
      <c r="P39" s="56"/>
      <c r="Q39" s="25"/>
    </row>
    <row r="40" spans="1:17" ht="15">
      <c r="A40" s="30"/>
      <c r="B40" s="30"/>
      <c r="C40" s="30"/>
      <c r="D40" s="30"/>
      <c r="E40" s="30"/>
      <c r="F40" s="30"/>
      <c r="G40" s="30"/>
      <c r="H40" s="30"/>
      <c r="I40" s="30"/>
      <c r="J40" s="30"/>
      <c r="K40" s="31"/>
      <c r="L40" s="31"/>
      <c r="M40" s="32"/>
      <c r="N40" s="32"/>
      <c r="O40" s="32"/>
      <c r="P40" s="30"/>
      <c r="Q40" s="30"/>
    </row>
    <row r="41" spans="1:17" ht="15">
      <c r="A41" s="126" t="s">
        <v>168</v>
      </c>
      <c r="B41" s="126"/>
      <c r="C41" s="126"/>
      <c r="D41" s="126"/>
      <c r="E41" s="126"/>
      <c r="F41" s="126"/>
      <c r="G41" s="126"/>
      <c r="H41" s="126"/>
      <c r="I41" s="126"/>
      <c r="J41" s="126"/>
      <c r="K41" s="126"/>
      <c r="L41" s="126"/>
      <c r="M41" s="30"/>
      <c r="N41" s="30"/>
      <c r="O41" s="30"/>
      <c r="P41" s="30"/>
      <c r="Q41" s="30"/>
    </row>
    <row r="42" spans="1:17" ht="15">
      <c r="A42" s="92"/>
      <c r="B42" s="92"/>
      <c r="C42" s="92"/>
      <c r="D42" s="92"/>
      <c r="E42" s="92"/>
      <c r="F42" s="92"/>
      <c r="G42" s="92"/>
      <c r="H42" s="92"/>
      <c r="I42" s="92"/>
      <c r="J42" s="92"/>
      <c r="K42" s="92"/>
      <c r="L42" s="92"/>
      <c r="M42" s="92"/>
      <c r="N42" s="92"/>
      <c r="O42" s="92"/>
      <c r="P42" s="92"/>
      <c r="Q42" s="92"/>
    </row>
    <row r="43" spans="1:17" ht="15">
      <c r="A43" s="127" t="s">
        <v>169</v>
      </c>
      <c r="B43" s="127"/>
      <c r="C43" s="127"/>
      <c r="D43" s="127"/>
      <c r="E43" s="127"/>
      <c r="F43" s="127"/>
      <c r="G43" s="127"/>
      <c r="H43" s="127"/>
      <c r="I43" s="127"/>
      <c r="J43" s="127"/>
      <c r="K43" s="127"/>
      <c r="L43" s="127"/>
      <c r="M43" s="127"/>
      <c r="N43" s="127"/>
      <c r="O43" s="127"/>
      <c r="P43" s="127"/>
      <c r="Q43" s="127"/>
    </row>
    <row r="44" spans="1:17" ht="15">
      <c r="A44" s="127" t="s">
        <v>170</v>
      </c>
      <c r="B44" s="127"/>
      <c r="C44" s="127"/>
      <c r="D44" s="127"/>
      <c r="E44" s="127"/>
      <c r="F44" s="127"/>
      <c r="G44" s="127"/>
      <c r="H44" s="127"/>
      <c r="I44" s="127"/>
      <c r="J44" s="127"/>
      <c r="K44" s="127"/>
      <c r="L44" s="127"/>
      <c r="M44" s="127"/>
      <c r="N44" s="127"/>
      <c r="O44" s="127"/>
      <c r="P44" s="127"/>
      <c r="Q44" s="127"/>
    </row>
    <row r="45" spans="1:17" ht="15">
      <c r="A45" s="127" t="s">
        <v>171</v>
      </c>
      <c r="B45" s="127"/>
      <c r="C45" s="127"/>
      <c r="D45" s="127"/>
      <c r="E45" s="127"/>
      <c r="F45" s="127"/>
      <c r="G45" s="127"/>
      <c r="H45" s="127"/>
      <c r="I45" s="127"/>
      <c r="J45" s="127"/>
      <c r="K45" s="127"/>
      <c r="L45" s="127"/>
      <c r="M45" s="127"/>
      <c r="N45" s="127"/>
      <c r="O45" s="127"/>
      <c r="P45" s="127"/>
      <c r="Q45" s="127"/>
    </row>
  </sheetData>
  <sheetProtection/>
  <mergeCells count="51">
    <mergeCell ref="A41:L41"/>
    <mergeCell ref="A43:Q43"/>
    <mergeCell ref="A44:Q44"/>
    <mergeCell ref="A45:Q45"/>
    <mergeCell ref="O33:O34"/>
    <mergeCell ref="P33:P34"/>
    <mergeCell ref="Q33:Q34"/>
    <mergeCell ref="A39:C39"/>
    <mergeCell ref="E39:F39"/>
    <mergeCell ref="J39:L39"/>
    <mergeCell ref="H33:H34"/>
    <mergeCell ref="I33:I34"/>
    <mergeCell ref="J33:J34"/>
    <mergeCell ref="K33:L34"/>
    <mergeCell ref="M33:M34"/>
    <mergeCell ref="N33:N34"/>
    <mergeCell ref="A32:C32"/>
    <mergeCell ref="L32:O32"/>
    <mergeCell ref="P32:Q32"/>
    <mergeCell ref="A33:A34"/>
    <mergeCell ref="B33:B34"/>
    <mergeCell ref="C33:C34"/>
    <mergeCell ref="D33:D34"/>
    <mergeCell ref="E33:E34"/>
    <mergeCell ref="F33:F34"/>
    <mergeCell ref="G33:G34"/>
    <mergeCell ref="O5:O6"/>
    <mergeCell ref="P5:P6"/>
    <mergeCell ref="Q5:Q6"/>
    <mergeCell ref="R5:R6"/>
    <mergeCell ref="A30:C30"/>
    <mergeCell ref="E30:F30"/>
    <mergeCell ref="J30:L30"/>
    <mergeCell ref="G5:G6"/>
    <mergeCell ref="H5:H6"/>
    <mergeCell ref="I5:I6"/>
    <mergeCell ref="J5:J6"/>
    <mergeCell ref="M5:M6"/>
    <mergeCell ref="N5:N6"/>
    <mergeCell ref="A5:A6"/>
    <mergeCell ref="B5:B6"/>
    <mergeCell ref="C5:C6"/>
    <mergeCell ref="D5:D6"/>
    <mergeCell ref="E5:E6"/>
    <mergeCell ref="F5:F6"/>
    <mergeCell ref="A1:L1"/>
    <mergeCell ref="A2:Q2"/>
    <mergeCell ref="A3:Q3"/>
    <mergeCell ref="A4:C4"/>
    <mergeCell ref="M4:O4"/>
    <mergeCell ref="P4:Q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P45"/>
  <sheetViews>
    <sheetView zoomScalePageLayoutView="0" workbookViewId="0" topLeftCell="A1">
      <selection activeCell="A1" sqref="A1:IV16384"/>
    </sheetView>
  </sheetViews>
  <sheetFormatPr defaultColWidth="9.140625" defaultRowHeight="15"/>
  <cols>
    <col min="1" max="1" width="7.28125" style="0" customWidth="1"/>
    <col min="2" max="2" width="5.00390625" style="0" customWidth="1"/>
    <col min="3" max="3" width="10.421875" style="0" customWidth="1"/>
    <col min="4" max="4" width="15.57421875" style="0" customWidth="1"/>
    <col min="5" max="5" width="10.28125" style="0" customWidth="1"/>
    <col min="6" max="7" width="9.421875" style="0" customWidth="1"/>
    <col min="8" max="8" width="16.28125" style="0" hidden="1" customWidth="1"/>
    <col min="9" max="9" width="6.7109375" style="0" customWidth="1"/>
    <col min="10" max="10" width="8.28125" style="0" customWidth="1"/>
    <col min="11" max="11" width="8.421875" style="0" customWidth="1"/>
    <col min="12" max="12" width="15.00390625" style="0" hidden="1" customWidth="1"/>
    <col min="13" max="13" width="12.140625" style="0" customWidth="1"/>
    <col min="14" max="14" width="11.57421875" style="0" customWidth="1"/>
    <col min="15" max="15" width="7.28125" style="0" hidden="1" customWidth="1"/>
    <col min="16" max="16" width="0" style="0" hidden="1" customWidth="1"/>
    <col min="17" max="17" width="15.57421875" style="0" customWidth="1"/>
  </cols>
  <sheetData>
    <row r="1" spans="1:12" ht="78" customHeight="1">
      <c r="A1" s="101"/>
      <c r="B1" s="101"/>
      <c r="C1" s="101"/>
      <c r="D1" s="101"/>
      <c r="E1" s="101"/>
      <c r="F1" s="101"/>
      <c r="G1" s="101"/>
      <c r="H1" s="101"/>
      <c r="I1" s="101"/>
      <c r="J1" s="101"/>
      <c r="K1" s="101"/>
      <c r="L1" s="101"/>
    </row>
    <row r="2" spans="1:17" ht="12.75" customHeight="1">
      <c r="A2" s="102" t="s">
        <v>182</v>
      </c>
      <c r="B2" s="102"/>
      <c r="C2" s="102"/>
      <c r="D2" s="102"/>
      <c r="E2" s="102"/>
      <c r="F2" s="102"/>
      <c r="G2" s="102"/>
      <c r="H2" s="102"/>
      <c r="I2" s="102"/>
      <c r="J2" s="102"/>
      <c r="K2" s="102"/>
      <c r="L2" s="102"/>
      <c r="M2" s="102"/>
      <c r="N2" s="102"/>
      <c r="O2" s="102"/>
      <c r="P2" s="102"/>
      <c r="Q2" s="102"/>
    </row>
    <row r="3" spans="1:17" ht="15.75" customHeight="1">
      <c r="A3" s="101" t="s">
        <v>174</v>
      </c>
      <c r="B3" s="101"/>
      <c r="C3" s="101"/>
      <c r="D3" s="101"/>
      <c r="E3" s="101"/>
      <c r="F3" s="101"/>
      <c r="G3" s="101"/>
      <c r="H3" s="101"/>
      <c r="I3" s="101"/>
      <c r="J3" s="101"/>
      <c r="K3" s="101"/>
      <c r="L3" s="101"/>
      <c r="M3" s="101"/>
      <c r="N3" s="101"/>
      <c r="O3" s="101"/>
      <c r="P3" s="101"/>
      <c r="Q3" s="101"/>
    </row>
    <row r="4" spans="1:17" s="1" customFormat="1" ht="26.25" customHeight="1">
      <c r="A4" s="103" t="s">
        <v>141</v>
      </c>
      <c r="B4" s="103"/>
      <c r="C4" s="103"/>
      <c r="D4" s="12"/>
      <c r="E4" s="12"/>
      <c r="F4" s="12"/>
      <c r="G4" s="12"/>
      <c r="H4" s="12"/>
      <c r="I4" s="12"/>
      <c r="J4" s="12"/>
      <c r="K4" s="12"/>
      <c r="L4" s="12"/>
      <c r="M4" s="104" t="s">
        <v>142</v>
      </c>
      <c r="N4" s="104"/>
      <c r="O4" s="104"/>
      <c r="P4" s="105">
        <v>9500000</v>
      </c>
      <c r="Q4" s="105"/>
    </row>
    <row r="5" spans="1:42" s="14" customFormat="1" ht="36" customHeight="1">
      <c r="A5" s="106" t="s">
        <v>143</v>
      </c>
      <c r="B5" s="106" t="s">
        <v>144</v>
      </c>
      <c r="C5" s="106" t="s">
        <v>172</v>
      </c>
      <c r="D5" s="106" t="s">
        <v>145</v>
      </c>
      <c r="E5" s="106" t="s">
        <v>146</v>
      </c>
      <c r="F5" s="106" t="s">
        <v>173</v>
      </c>
      <c r="G5" s="106" t="s">
        <v>147</v>
      </c>
      <c r="H5" s="106" t="s">
        <v>148</v>
      </c>
      <c r="I5" s="106" t="s">
        <v>149</v>
      </c>
      <c r="J5" s="106" t="s">
        <v>150</v>
      </c>
      <c r="K5" s="10" t="s">
        <v>151</v>
      </c>
      <c r="L5" s="11"/>
      <c r="M5" s="107" t="s">
        <v>152</v>
      </c>
      <c r="N5" s="107" t="s">
        <v>153</v>
      </c>
      <c r="O5" s="107" t="s">
        <v>154</v>
      </c>
      <c r="P5" s="106" t="s">
        <v>122</v>
      </c>
      <c r="Q5" s="106" t="s">
        <v>155</v>
      </c>
      <c r="R5" s="108"/>
      <c r="S5" s="13"/>
      <c r="T5" s="13"/>
      <c r="U5" s="13"/>
      <c r="V5" s="13"/>
      <c r="W5" s="13"/>
      <c r="X5" s="13"/>
      <c r="Y5" s="13"/>
      <c r="Z5" s="13"/>
      <c r="AA5" s="13"/>
      <c r="AB5" s="13"/>
      <c r="AC5" s="13"/>
      <c r="AD5" s="13"/>
      <c r="AE5" s="13"/>
      <c r="AF5" s="13"/>
      <c r="AG5" s="13"/>
      <c r="AH5" s="13"/>
      <c r="AI5" s="13"/>
      <c r="AJ5" s="13"/>
      <c r="AK5" s="13"/>
      <c r="AL5" s="13"/>
      <c r="AM5" s="13"/>
      <c r="AN5" s="13"/>
      <c r="AO5" s="13"/>
      <c r="AP5" s="13"/>
    </row>
    <row r="6" spans="1:42" s="14" customFormat="1" ht="12" customHeight="1">
      <c r="A6" s="106"/>
      <c r="B6" s="106"/>
      <c r="C6" s="106"/>
      <c r="D6" s="106"/>
      <c r="E6" s="106"/>
      <c r="F6" s="106"/>
      <c r="G6" s="106"/>
      <c r="H6" s="106"/>
      <c r="I6" s="106"/>
      <c r="J6" s="106"/>
      <c r="K6" s="78"/>
      <c r="L6" s="79"/>
      <c r="M6" s="107"/>
      <c r="N6" s="107"/>
      <c r="O6" s="107"/>
      <c r="P6" s="106"/>
      <c r="Q6" s="106"/>
      <c r="R6" s="108"/>
      <c r="S6" s="13"/>
      <c r="T6" s="13"/>
      <c r="U6" s="13"/>
      <c r="V6" s="13"/>
      <c r="W6" s="13"/>
      <c r="X6" s="13"/>
      <c r="Y6" s="13"/>
      <c r="Z6" s="13"/>
      <c r="AA6" s="13"/>
      <c r="AB6" s="13"/>
      <c r="AC6" s="13"/>
      <c r="AD6" s="13"/>
      <c r="AE6" s="13"/>
      <c r="AF6" s="13"/>
      <c r="AG6" s="13"/>
      <c r="AH6" s="13"/>
      <c r="AI6" s="13"/>
      <c r="AJ6" s="13"/>
      <c r="AK6" s="13"/>
      <c r="AL6" s="13"/>
      <c r="AM6" s="13"/>
      <c r="AN6" s="13"/>
      <c r="AO6" s="13"/>
      <c r="AP6" s="13"/>
    </row>
    <row r="7" spans="1:17" ht="36.75" customHeight="1">
      <c r="A7" s="36" t="s">
        <v>103</v>
      </c>
      <c r="B7" s="36">
        <v>9</v>
      </c>
      <c r="C7" s="37">
        <v>41694</v>
      </c>
      <c r="D7" s="38" t="s">
        <v>104</v>
      </c>
      <c r="E7" s="3" t="s">
        <v>105</v>
      </c>
      <c r="F7" s="39" t="s">
        <v>161</v>
      </c>
      <c r="G7" s="39">
        <v>7</v>
      </c>
      <c r="H7" s="40"/>
      <c r="I7" s="36">
        <v>104</v>
      </c>
      <c r="J7" s="38" t="s">
        <v>12</v>
      </c>
      <c r="K7" s="41">
        <v>0.09</v>
      </c>
      <c r="L7" s="42"/>
      <c r="M7" s="40">
        <v>1000000</v>
      </c>
      <c r="N7" s="40">
        <v>1000000</v>
      </c>
      <c r="O7" s="43"/>
      <c r="P7" s="43"/>
      <c r="Q7" s="24" t="s">
        <v>183</v>
      </c>
    </row>
    <row r="8" spans="1:17" ht="36.75" customHeight="1">
      <c r="A8" s="36" t="s">
        <v>50</v>
      </c>
      <c r="B8" s="36">
        <v>2</v>
      </c>
      <c r="C8" s="37">
        <v>41697</v>
      </c>
      <c r="D8" s="38" t="s">
        <v>51</v>
      </c>
      <c r="E8" s="3" t="s">
        <v>52</v>
      </c>
      <c r="F8" s="39" t="s">
        <v>161</v>
      </c>
      <c r="G8" s="39">
        <v>10</v>
      </c>
      <c r="H8" s="40"/>
      <c r="I8" s="36">
        <v>60</v>
      </c>
      <c r="J8" s="38" t="s">
        <v>12</v>
      </c>
      <c r="K8" s="41">
        <v>0.09</v>
      </c>
      <c r="L8" s="42"/>
      <c r="M8" s="40">
        <v>1000000</v>
      </c>
      <c r="N8" s="40">
        <v>1000000</v>
      </c>
      <c r="O8" s="43"/>
      <c r="P8" s="43"/>
      <c r="Q8" s="24" t="s">
        <v>183</v>
      </c>
    </row>
    <row r="9" spans="1:17" ht="36.75" customHeight="1">
      <c r="A9" s="36" t="s">
        <v>29</v>
      </c>
      <c r="B9" s="36">
        <v>4</v>
      </c>
      <c r="C9" s="37">
        <v>41697</v>
      </c>
      <c r="D9" s="38" t="s">
        <v>30</v>
      </c>
      <c r="E9" s="3" t="s">
        <v>31</v>
      </c>
      <c r="F9" s="39" t="s">
        <v>161</v>
      </c>
      <c r="G9" s="39">
        <v>8</v>
      </c>
      <c r="H9" s="40"/>
      <c r="I9" s="36">
        <v>60</v>
      </c>
      <c r="J9" s="38" t="s">
        <v>12</v>
      </c>
      <c r="K9" s="41">
        <v>0.09</v>
      </c>
      <c r="L9" s="42"/>
      <c r="M9" s="40">
        <v>850000</v>
      </c>
      <c r="N9" s="40">
        <v>850000</v>
      </c>
      <c r="O9" s="43"/>
      <c r="P9" s="43"/>
      <c r="Q9" s="24" t="s">
        <v>183</v>
      </c>
    </row>
    <row r="10" spans="1:17" ht="39.75" customHeight="1" hidden="1">
      <c r="A10" s="44" t="s">
        <v>1</v>
      </c>
      <c r="B10" s="44">
        <v>7</v>
      </c>
      <c r="C10" s="45">
        <v>41698</v>
      </c>
      <c r="D10" s="46" t="s">
        <v>2</v>
      </c>
      <c r="E10" s="60" t="s">
        <v>3</v>
      </c>
      <c r="F10" s="48" t="s">
        <v>161</v>
      </c>
      <c r="G10" s="48">
        <v>9</v>
      </c>
      <c r="H10" s="49"/>
      <c r="I10" s="44">
        <v>42</v>
      </c>
      <c r="J10" s="46" t="s">
        <v>6</v>
      </c>
      <c r="K10" s="50">
        <v>0.09</v>
      </c>
      <c r="L10" s="51"/>
      <c r="M10" s="49">
        <v>1000000</v>
      </c>
      <c r="N10" s="52"/>
      <c r="O10" s="52"/>
      <c r="P10" s="52"/>
      <c r="Q10" s="24" t="s">
        <v>183</v>
      </c>
    </row>
    <row r="11" spans="1:17" ht="36.75" customHeight="1" hidden="1">
      <c r="A11" s="44" t="s">
        <v>19</v>
      </c>
      <c r="B11" s="44">
        <v>5</v>
      </c>
      <c r="C11" s="45">
        <v>41698</v>
      </c>
      <c r="D11" s="46" t="s">
        <v>20</v>
      </c>
      <c r="E11" s="60" t="s">
        <v>21</v>
      </c>
      <c r="F11" s="48" t="s">
        <v>161</v>
      </c>
      <c r="G11" s="48">
        <v>3</v>
      </c>
      <c r="H11" s="49"/>
      <c r="I11" s="44">
        <v>80</v>
      </c>
      <c r="J11" s="46" t="s">
        <v>6</v>
      </c>
      <c r="K11" s="50">
        <v>0.09</v>
      </c>
      <c r="L11" s="51"/>
      <c r="M11" s="49">
        <v>300000</v>
      </c>
      <c r="N11" s="52"/>
      <c r="O11" s="52"/>
      <c r="P11" s="43"/>
      <c r="Q11" s="24" t="s">
        <v>183</v>
      </c>
    </row>
    <row r="12" spans="1:17" ht="36.75" customHeight="1" hidden="1">
      <c r="A12" s="44" t="s">
        <v>34</v>
      </c>
      <c r="B12" s="44">
        <v>3</v>
      </c>
      <c r="C12" s="45">
        <v>41698</v>
      </c>
      <c r="D12" s="46" t="s">
        <v>35</v>
      </c>
      <c r="E12" s="60" t="s">
        <v>26</v>
      </c>
      <c r="F12" s="48" t="s">
        <v>161</v>
      </c>
      <c r="G12" s="48">
        <v>12</v>
      </c>
      <c r="H12" s="49"/>
      <c r="I12" s="44">
        <v>200</v>
      </c>
      <c r="J12" s="46" t="s">
        <v>12</v>
      </c>
      <c r="K12" s="50">
        <v>0.09</v>
      </c>
      <c r="L12" s="51"/>
      <c r="M12" s="49">
        <v>1000000</v>
      </c>
      <c r="N12" s="52"/>
      <c r="O12" s="52"/>
      <c r="P12" s="43"/>
      <c r="Q12" s="24" t="s">
        <v>183</v>
      </c>
    </row>
    <row r="13" spans="1:17" ht="36.75" customHeight="1">
      <c r="A13" s="36" t="s">
        <v>24</v>
      </c>
      <c r="B13" s="36">
        <v>3</v>
      </c>
      <c r="C13" s="37">
        <v>41698</v>
      </c>
      <c r="D13" s="38" t="s">
        <v>25</v>
      </c>
      <c r="E13" s="3" t="s">
        <v>26</v>
      </c>
      <c r="F13" s="39" t="s">
        <v>161</v>
      </c>
      <c r="G13" s="39">
        <v>14</v>
      </c>
      <c r="H13" s="40"/>
      <c r="I13" s="36">
        <v>181</v>
      </c>
      <c r="J13" s="38" t="s">
        <v>12</v>
      </c>
      <c r="K13" s="41">
        <v>0.09</v>
      </c>
      <c r="L13" s="42"/>
      <c r="M13" s="40">
        <v>1000000</v>
      </c>
      <c r="N13" s="40">
        <v>1000000</v>
      </c>
      <c r="O13" s="43"/>
      <c r="P13" s="43"/>
      <c r="Q13" s="24" t="s">
        <v>183</v>
      </c>
    </row>
    <row r="14" spans="1:17" ht="36.75" customHeight="1" hidden="1">
      <c r="A14" s="44" t="s">
        <v>37</v>
      </c>
      <c r="B14" s="44">
        <v>2</v>
      </c>
      <c r="C14" s="45">
        <v>41698</v>
      </c>
      <c r="D14" s="46" t="s">
        <v>38</v>
      </c>
      <c r="E14" s="60" t="s">
        <v>39</v>
      </c>
      <c r="F14" s="48" t="s">
        <v>161</v>
      </c>
      <c r="G14" s="48">
        <v>4</v>
      </c>
      <c r="H14" s="49"/>
      <c r="I14" s="44">
        <v>49</v>
      </c>
      <c r="J14" s="46" t="s">
        <v>12</v>
      </c>
      <c r="K14" s="50">
        <v>0.09</v>
      </c>
      <c r="L14" s="51"/>
      <c r="M14" s="49">
        <v>600000</v>
      </c>
      <c r="N14" s="52"/>
      <c r="O14" s="52"/>
      <c r="P14" s="43"/>
      <c r="Q14" s="24" t="s">
        <v>183</v>
      </c>
    </row>
    <row r="15" spans="1:17" ht="36.75" customHeight="1" hidden="1">
      <c r="A15" s="44" t="s">
        <v>42</v>
      </c>
      <c r="B15" s="44">
        <v>3</v>
      </c>
      <c r="C15" s="45">
        <v>41698</v>
      </c>
      <c r="D15" s="46" t="s">
        <v>43</v>
      </c>
      <c r="E15" s="60" t="s">
        <v>44</v>
      </c>
      <c r="F15" s="48" t="s">
        <v>161</v>
      </c>
      <c r="G15" s="48">
        <v>8</v>
      </c>
      <c r="H15" s="49"/>
      <c r="I15" s="44">
        <v>80</v>
      </c>
      <c r="J15" s="46" t="s">
        <v>12</v>
      </c>
      <c r="K15" s="50">
        <v>0.09</v>
      </c>
      <c r="L15" s="51"/>
      <c r="M15" s="49">
        <v>1000000</v>
      </c>
      <c r="N15" s="52"/>
      <c r="O15" s="52"/>
      <c r="P15" s="43"/>
      <c r="Q15" s="24" t="s">
        <v>183</v>
      </c>
    </row>
    <row r="16" spans="1:17" ht="36.75" customHeight="1" hidden="1">
      <c r="A16" s="44" t="s">
        <v>47</v>
      </c>
      <c r="B16" s="44">
        <v>9</v>
      </c>
      <c r="C16" s="45">
        <v>41698</v>
      </c>
      <c r="D16" s="46" t="s">
        <v>135</v>
      </c>
      <c r="E16" s="60" t="s">
        <v>48</v>
      </c>
      <c r="F16" s="48" t="s">
        <v>161</v>
      </c>
      <c r="G16" s="48">
        <v>7</v>
      </c>
      <c r="H16" s="49"/>
      <c r="I16" s="44">
        <v>82</v>
      </c>
      <c r="J16" s="46" t="s">
        <v>12</v>
      </c>
      <c r="K16" s="50">
        <v>0.09</v>
      </c>
      <c r="L16" s="51"/>
      <c r="M16" s="49">
        <v>1000000</v>
      </c>
      <c r="N16" s="52"/>
      <c r="O16" s="52"/>
      <c r="P16" s="43"/>
      <c r="Q16" s="24" t="s">
        <v>183</v>
      </c>
    </row>
    <row r="17" spans="1:17" ht="36.75" customHeight="1">
      <c r="A17" s="36" t="s">
        <v>55</v>
      </c>
      <c r="B17" s="36">
        <v>12</v>
      </c>
      <c r="C17" s="37">
        <v>41698</v>
      </c>
      <c r="D17" s="38" t="s">
        <v>56</v>
      </c>
      <c r="E17" s="3" t="s">
        <v>57</v>
      </c>
      <c r="F17" s="39" t="s">
        <v>161</v>
      </c>
      <c r="G17" s="39">
        <v>5</v>
      </c>
      <c r="H17" s="40"/>
      <c r="I17" s="36">
        <v>49</v>
      </c>
      <c r="J17" s="38" t="s">
        <v>12</v>
      </c>
      <c r="K17" s="41">
        <v>0.09</v>
      </c>
      <c r="L17" s="42"/>
      <c r="M17" s="40">
        <v>600000</v>
      </c>
      <c r="N17" s="40">
        <v>600000</v>
      </c>
      <c r="O17" s="43"/>
      <c r="P17" s="43"/>
      <c r="Q17" s="24" t="s">
        <v>183</v>
      </c>
    </row>
    <row r="18" spans="1:17" ht="36.75" customHeight="1" hidden="1">
      <c r="A18" s="44" t="s">
        <v>65</v>
      </c>
      <c r="B18" s="44">
        <v>7</v>
      </c>
      <c r="C18" s="45">
        <v>41698</v>
      </c>
      <c r="D18" s="46" t="s">
        <v>66</v>
      </c>
      <c r="E18" s="60" t="s">
        <v>67</v>
      </c>
      <c r="F18" s="48" t="s">
        <v>161</v>
      </c>
      <c r="G18" s="48">
        <v>8</v>
      </c>
      <c r="H18" s="49"/>
      <c r="I18" s="44">
        <v>80</v>
      </c>
      <c r="J18" s="46" t="s">
        <v>12</v>
      </c>
      <c r="K18" s="50">
        <v>0.09</v>
      </c>
      <c r="L18" s="51"/>
      <c r="M18" s="49">
        <v>1000000</v>
      </c>
      <c r="N18" s="52"/>
      <c r="O18" s="52"/>
      <c r="P18" s="43"/>
      <c r="Q18" s="24" t="s">
        <v>183</v>
      </c>
    </row>
    <row r="19" spans="1:17" ht="36.75" customHeight="1" hidden="1">
      <c r="A19" s="44" t="s">
        <v>78</v>
      </c>
      <c r="B19" s="44">
        <v>4</v>
      </c>
      <c r="C19" s="45">
        <v>41698</v>
      </c>
      <c r="D19" s="46" t="s">
        <v>79</v>
      </c>
      <c r="E19" s="60" t="s">
        <v>80</v>
      </c>
      <c r="F19" s="48" t="s">
        <v>161</v>
      </c>
      <c r="G19" s="48">
        <v>10</v>
      </c>
      <c r="H19" s="49"/>
      <c r="I19" s="44">
        <v>72</v>
      </c>
      <c r="J19" s="46" t="s">
        <v>12</v>
      </c>
      <c r="K19" s="50">
        <v>0.09</v>
      </c>
      <c r="L19" s="51"/>
      <c r="M19" s="49">
        <v>1000000</v>
      </c>
      <c r="N19" s="52"/>
      <c r="O19" s="52"/>
      <c r="P19" s="43"/>
      <c r="Q19" s="24" t="s">
        <v>183</v>
      </c>
    </row>
    <row r="20" spans="1:17" ht="36.75" hidden="1">
      <c r="A20" s="44" t="s">
        <v>93</v>
      </c>
      <c r="B20" s="44">
        <v>3</v>
      </c>
      <c r="C20" s="45">
        <v>41698</v>
      </c>
      <c r="D20" s="46" t="s">
        <v>94</v>
      </c>
      <c r="E20" s="60" t="s">
        <v>95</v>
      </c>
      <c r="F20" s="48" t="s">
        <v>161</v>
      </c>
      <c r="G20" s="48">
        <v>10</v>
      </c>
      <c r="H20" s="49"/>
      <c r="I20" s="44">
        <v>120</v>
      </c>
      <c r="J20" s="46" t="s">
        <v>6</v>
      </c>
      <c r="K20" s="50">
        <v>0.09</v>
      </c>
      <c r="L20" s="51"/>
      <c r="M20" s="49">
        <v>1000000</v>
      </c>
      <c r="N20" s="52"/>
      <c r="O20" s="52"/>
      <c r="P20" s="43"/>
      <c r="Q20" s="24" t="s">
        <v>183</v>
      </c>
    </row>
    <row r="21" spans="1:17" ht="36.75" customHeight="1">
      <c r="A21" s="36" t="s">
        <v>110</v>
      </c>
      <c r="B21" s="36">
        <v>3</v>
      </c>
      <c r="C21" s="37">
        <v>41698</v>
      </c>
      <c r="D21" s="55" t="s">
        <v>111</v>
      </c>
      <c r="E21" s="3" t="s">
        <v>112</v>
      </c>
      <c r="F21" s="39" t="s">
        <v>161</v>
      </c>
      <c r="G21" s="39">
        <v>9</v>
      </c>
      <c r="H21" s="40"/>
      <c r="I21" s="36">
        <v>220</v>
      </c>
      <c r="J21" s="38" t="s">
        <v>12</v>
      </c>
      <c r="K21" s="41">
        <v>0.09</v>
      </c>
      <c r="L21" s="42"/>
      <c r="M21" s="40">
        <v>1000000</v>
      </c>
      <c r="N21" s="40">
        <v>1000000</v>
      </c>
      <c r="O21" s="43"/>
      <c r="P21" s="43"/>
      <c r="Q21" s="24" t="s">
        <v>183</v>
      </c>
    </row>
    <row r="22" spans="1:17" ht="36.75" customHeight="1" hidden="1">
      <c r="A22" s="44" t="s">
        <v>115</v>
      </c>
      <c r="B22" s="44">
        <v>10</v>
      </c>
      <c r="C22" s="45">
        <v>41698</v>
      </c>
      <c r="D22" s="46" t="s">
        <v>116</v>
      </c>
      <c r="E22" s="60" t="s">
        <v>117</v>
      </c>
      <c r="F22" s="48" t="s">
        <v>161</v>
      </c>
      <c r="G22" s="48">
        <v>9</v>
      </c>
      <c r="H22" s="49"/>
      <c r="I22" s="44">
        <v>48</v>
      </c>
      <c r="J22" s="46" t="s">
        <v>6</v>
      </c>
      <c r="K22" s="50">
        <v>0.09</v>
      </c>
      <c r="L22" s="51"/>
      <c r="M22" s="49">
        <v>945000</v>
      </c>
      <c r="N22" s="52"/>
      <c r="O22" s="52"/>
      <c r="P22" s="43"/>
      <c r="Q22" s="24" t="s">
        <v>183</v>
      </c>
    </row>
    <row r="23" spans="1:17" ht="36.75" customHeight="1">
      <c r="A23" s="36" t="s">
        <v>60</v>
      </c>
      <c r="B23" s="36">
        <v>4</v>
      </c>
      <c r="C23" s="37">
        <v>41698</v>
      </c>
      <c r="D23" s="38" t="s">
        <v>61</v>
      </c>
      <c r="E23" s="3" t="s">
        <v>62</v>
      </c>
      <c r="F23" s="39" t="s">
        <v>161</v>
      </c>
      <c r="G23" s="39">
        <v>4</v>
      </c>
      <c r="H23" s="40"/>
      <c r="I23" s="36">
        <v>48</v>
      </c>
      <c r="J23" s="38" t="s">
        <v>12</v>
      </c>
      <c r="K23" s="41">
        <v>0.09</v>
      </c>
      <c r="L23" s="42"/>
      <c r="M23" s="40">
        <v>445000</v>
      </c>
      <c r="N23" s="40">
        <v>445000</v>
      </c>
      <c r="O23" s="43"/>
      <c r="P23" s="43"/>
      <c r="Q23" s="24" t="s">
        <v>183</v>
      </c>
    </row>
    <row r="24" spans="1:17" ht="36.75" customHeight="1">
      <c r="A24" s="36" t="s">
        <v>73</v>
      </c>
      <c r="B24" s="36">
        <v>1</v>
      </c>
      <c r="C24" s="37">
        <v>41698</v>
      </c>
      <c r="D24" s="38" t="s">
        <v>74</v>
      </c>
      <c r="E24" s="3" t="s">
        <v>75</v>
      </c>
      <c r="F24" s="39" t="s">
        <v>161</v>
      </c>
      <c r="G24" s="39">
        <v>6</v>
      </c>
      <c r="H24" s="40"/>
      <c r="I24" s="36">
        <v>48</v>
      </c>
      <c r="J24" s="38" t="s">
        <v>12</v>
      </c>
      <c r="K24" s="41">
        <v>0.09</v>
      </c>
      <c r="L24" s="42"/>
      <c r="M24" s="40">
        <v>700000</v>
      </c>
      <c r="N24" s="40">
        <v>700000</v>
      </c>
      <c r="O24" s="43"/>
      <c r="P24" s="43"/>
      <c r="Q24" s="24" t="s">
        <v>183</v>
      </c>
    </row>
    <row r="25" spans="1:17" ht="36.75" customHeight="1">
      <c r="A25" s="36" t="s">
        <v>69</v>
      </c>
      <c r="B25" s="36">
        <v>3</v>
      </c>
      <c r="C25" s="37">
        <v>41698</v>
      </c>
      <c r="D25" s="38" t="s">
        <v>70</v>
      </c>
      <c r="E25" s="3" t="s">
        <v>71</v>
      </c>
      <c r="F25" s="39" t="s">
        <v>161</v>
      </c>
      <c r="G25" s="39">
        <v>8</v>
      </c>
      <c r="H25" s="40"/>
      <c r="I25" s="36">
        <v>72</v>
      </c>
      <c r="J25" s="38" t="s">
        <v>12</v>
      </c>
      <c r="K25" s="41">
        <v>0.09</v>
      </c>
      <c r="L25" s="42"/>
      <c r="M25" s="40">
        <v>1000000</v>
      </c>
      <c r="N25" s="40">
        <v>1000000</v>
      </c>
      <c r="O25" s="43"/>
      <c r="P25" s="43"/>
      <c r="Q25" s="24" t="s">
        <v>183</v>
      </c>
    </row>
    <row r="26" spans="1:17" ht="36.75" customHeight="1" hidden="1">
      <c r="A26" s="44" t="s">
        <v>7</v>
      </c>
      <c r="B26" s="44">
        <v>4</v>
      </c>
      <c r="C26" s="45">
        <v>41701</v>
      </c>
      <c r="D26" s="46" t="s">
        <v>8</v>
      </c>
      <c r="E26" s="60" t="s">
        <v>9</v>
      </c>
      <c r="F26" s="48" t="s">
        <v>161</v>
      </c>
      <c r="G26" s="48">
        <v>0</v>
      </c>
      <c r="H26" s="49"/>
      <c r="I26" s="44">
        <v>60</v>
      </c>
      <c r="J26" s="46" t="s">
        <v>12</v>
      </c>
      <c r="K26" s="50">
        <v>0.09</v>
      </c>
      <c r="L26" s="51"/>
      <c r="M26" s="49">
        <v>340000</v>
      </c>
      <c r="N26" s="52"/>
      <c r="O26" s="52"/>
      <c r="P26" s="52"/>
      <c r="Q26" s="23" t="s">
        <v>162</v>
      </c>
    </row>
    <row r="27" spans="1:17" ht="36.75" customHeight="1" hidden="1">
      <c r="A27" s="44" t="s">
        <v>83</v>
      </c>
      <c r="B27" s="44">
        <v>11</v>
      </c>
      <c r="C27" s="45">
        <v>41704</v>
      </c>
      <c r="D27" s="46" t="s">
        <v>84</v>
      </c>
      <c r="E27" s="60" t="s">
        <v>85</v>
      </c>
      <c r="F27" s="48" t="s">
        <v>161</v>
      </c>
      <c r="G27" s="48">
        <v>5</v>
      </c>
      <c r="H27" s="49"/>
      <c r="I27" s="44">
        <v>120</v>
      </c>
      <c r="J27" s="46" t="s">
        <v>12</v>
      </c>
      <c r="K27" s="50">
        <v>0.09</v>
      </c>
      <c r="L27" s="51"/>
      <c r="M27" s="49">
        <v>600000</v>
      </c>
      <c r="N27" s="52"/>
      <c r="O27" s="52"/>
      <c r="P27" s="52"/>
      <c r="Q27" s="23" t="s">
        <v>162</v>
      </c>
    </row>
    <row r="28" spans="1:17" ht="36.75" customHeight="1" hidden="1">
      <c r="A28" s="44" t="s">
        <v>88</v>
      </c>
      <c r="B28" s="44">
        <v>11</v>
      </c>
      <c r="C28" s="45">
        <v>41704</v>
      </c>
      <c r="D28" s="46" t="s">
        <v>89</v>
      </c>
      <c r="E28" s="60" t="s">
        <v>90</v>
      </c>
      <c r="F28" s="48" t="s">
        <v>161</v>
      </c>
      <c r="G28" s="48">
        <v>4</v>
      </c>
      <c r="H28" s="49"/>
      <c r="I28" s="44">
        <v>60</v>
      </c>
      <c r="J28" s="46" t="s">
        <v>12</v>
      </c>
      <c r="K28" s="50">
        <v>0.09</v>
      </c>
      <c r="L28" s="51"/>
      <c r="M28" s="49">
        <v>500000</v>
      </c>
      <c r="N28" s="52"/>
      <c r="O28" s="52"/>
      <c r="P28" s="52"/>
      <c r="Q28" s="23" t="s">
        <v>162</v>
      </c>
    </row>
    <row r="29" spans="1:17" ht="36.75" customHeight="1" hidden="1">
      <c r="A29" s="58" t="s">
        <v>14</v>
      </c>
      <c r="B29" s="58">
        <v>6</v>
      </c>
      <c r="C29" s="59">
        <v>41710</v>
      </c>
      <c r="D29" s="46" t="s">
        <v>15</v>
      </c>
      <c r="E29" s="60" t="s">
        <v>16</v>
      </c>
      <c r="F29" s="48" t="s">
        <v>161</v>
      </c>
      <c r="G29" s="48">
        <v>6</v>
      </c>
      <c r="H29" s="49"/>
      <c r="I29" s="44">
        <v>50</v>
      </c>
      <c r="J29" s="46" t="s">
        <v>12</v>
      </c>
      <c r="K29" s="50">
        <v>0.09</v>
      </c>
      <c r="L29" s="51"/>
      <c r="M29" s="49">
        <v>700000</v>
      </c>
      <c r="N29" s="52"/>
      <c r="O29" s="52"/>
      <c r="P29" s="52"/>
      <c r="Q29" s="23" t="s">
        <v>162</v>
      </c>
    </row>
    <row r="30" spans="1:17" ht="17.25" customHeight="1">
      <c r="A30" s="109" t="s">
        <v>164</v>
      </c>
      <c r="B30" s="110"/>
      <c r="C30" s="111"/>
      <c r="D30" s="57">
        <v>9</v>
      </c>
      <c r="E30" s="112" t="s">
        <v>165</v>
      </c>
      <c r="F30" s="112"/>
      <c r="G30" s="26">
        <f>G7+G8+G9+G13+G17+G21+G23+G24+G25</f>
        <v>71</v>
      </c>
      <c r="H30" s="25">
        <f>SUM(H20:H27)</f>
        <v>0</v>
      </c>
      <c r="I30" s="26">
        <f>I7+I8+I9+I13+I17+I21+I23+I24+I25</f>
        <v>842</v>
      </c>
      <c r="J30" s="113" t="s">
        <v>166</v>
      </c>
      <c r="K30" s="114"/>
      <c r="L30" s="115"/>
      <c r="M30" s="27">
        <f>M7+M8+M9+M13+M17+M21+M23+M24+M25</f>
        <v>7595000</v>
      </c>
      <c r="N30" s="27">
        <f>N7+N8+N9+N13+N17+N21+N23+N24+N25</f>
        <v>7595000</v>
      </c>
      <c r="O30" s="27">
        <f>SUM(O7:P27)</f>
        <v>0</v>
      </c>
      <c r="P30" s="25"/>
      <c r="Q30" s="25"/>
    </row>
    <row r="31" spans="1:12" ht="20.25" customHeight="1">
      <c r="A31" s="15"/>
      <c r="B31" s="15"/>
      <c r="C31" s="16"/>
      <c r="D31" s="17"/>
      <c r="E31" s="18"/>
      <c r="F31" s="17"/>
      <c r="G31" s="19"/>
      <c r="H31" s="19"/>
      <c r="I31" s="17"/>
      <c r="J31" s="15"/>
      <c r="K31" s="15"/>
      <c r="L31" s="20"/>
    </row>
    <row r="32" spans="1:42" s="9" customFormat="1" ht="28.5" customHeight="1">
      <c r="A32" s="103" t="s">
        <v>156</v>
      </c>
      <c r="B32" s="103"/>
      <c r="C32" s="103"/>
      <c r="D32" s="21"/>
      <c r="E32" s="22"/>
      <c r="F32" s="22"/>
      <c r="G32" s="22"/>
      <c r="H32" s="22"/>
      <c r="I32" s="22"/>
      <c r="J32" s="22"/>
      <c r="K32" s="22"/>
      <c r="L32" s="116" t="s">
        <v>142</v>
      </c>
      <c r="M32" s="116"/>
      <c r="N32" s="116"/>
      <c r="O32" s="116"/>
      <c r="P32" s="117">
        <v>7300000</v>
      </c>
      <c r="Q32" s="117"/>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s="9" customFormat="1" ht="15.75" customHeight="1">
      <c r="A33" s="118" t="s">
        <v>143</v>
      </c>
      <c r="B33" s="118" t="s">
        <v>144</v>
      </c>
      <c r="C33" s="118" t="s">
        <v>157</v>
      </c>
      <c r="D33" s="118" t="s">
        <v>145</v>
      </c>
      <c r="E33" s="118" t="s">
        <v>146</v>
      </c>
      <c r="F33" s="118" t="s">
        <v>158</v>
      </c>
      <c r="G33" s="118" t="s">
        <v>147</v>
      </c>
      <c r="H33" s="118" t="s">
        <v>159</v>
      </c>
      <c r="I33" s="118" t="s">
        <v>149</v>
      </c>
      <c r="J33" s="118" t="s">
        <v>160</v>
      </c>
      <c r="K33" s="120" t="s">
        <v>151</v>
      </c>
      <c r="L33" s="121"/>
      <c r="M33" s="124" t="s">
        <v>152</v>
      </c>
      <c r="N33" s="124" t="s">
        <v>153</v>
      </c>
      <c r="O33" s="124" t="s">
        <v>154</v>
      </c>
      <c r="P33" s="118" t="s">
        <v>122</v>
      </c>
      <c r="Q33" s="118" t="s">
        <v>155</v>
      </c>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17" s="1" customFormat="1" ht="24" customHeight="1">
      <c r="A34" s="119"/>
      <c r="B34" s="119"/>
      <c r="C34" s="119"/>
      <c r="D34" s="119"/>
      <c r="E34" s="119"/>
      <c r="F34" s="119"/>
      <c r="G34" s="119"/>
      <c r="H34" s="119"/>
      <c r="I34" s="119"/>
      <c r="J34" s="119"/>
      <c r="K34" s="122"/>
      <c r="L34" s="123"/>
      <c r="M34" s="125"/>
      <c r="N34" s="125"/>
      <c r="O34" s="125"/>
      <c r="P34" s="119"/>
      <c r="Q34" s="119"/>
    </row>
    <row r="35" spans="1:17" ht="36" customHeight="1" hidden="1">
      <c r="A35" s="44" t="s">
        <v>107</v>
      </c>
      <c r="B35" s="44">
        <v>12</v>
      </c>
      <c r="C35" s="45">
        <v>41698</v>
      </c>
      <c r="D35" s="46" t="s">
        <v>108</v>
      </c>
      <c r="E35" s="47" t="s">
        <v>109</v>
      </c>
      <c r="F35" s="48" t="s">
        <v>161</v>
      </c>
      <c r="G35" s="53">
        <v>10</v>
      </c>
      <c r="H35" s="49"/>
      <c r="I35" s="44">
        <v>192</v>
      </c>
      <c r="J35" s="47" t="s">
        <v>12</v>
      </c>
      <c r="K35" s="50">
        <v>0.09</v>
      </c>
      <c r="L35" s="51"/>
      <c r="M35" s="49">
        <v>1000000</v>
      </c>
      <c r="N35" s="52"/>
      <c r="O35" s="52"/>
      <c r="P35" s="52"/>
      <c r="Q35" s="23" t="s">
        <v>162</v>
      </c>
    </row>
    <row r="36" spans="1:17" ht="36" customHeight="1">
      <c r="A36" s="75">
        <v>14417</v>
      </c>
      <c r="B36" s="64">
        <v>7</v>
      </c>
      <c r="C36" s="65">
        <v>41922</v>
      </c>
      <c r="D36" s="66" t="s">
        <v>178</v>
      </c>
      <c r="E36" s="67" t="s">
        <v>177</v>
      </c>
      <c r="F36" s="68" t="s">
        <v>161</v>
      </c>
      <c r="G36" s="69">
        <v>35</v>
      </c>
      <c r="H36" s="70"/>
      <c r="I36" s="64">
        <v>300</v>
      </c>
      <c r="J36" s="67" t="s">
        <v>12</v>
      </c>
      <c r="K36" s="71">
        <v>0.04</v>
      </c>
      <c r="L36" s="72"/>
      <c r="M36" s="70">
        <v>4000000</v>
      </c>
      <c r="N36" s="73"/>
      <c r="O36" s="73"/>
      <c r="P36" s="73"/>
      <c r="Q36" s="74" t="s">
        <v>176</v>
      </c>
    </row>
    <row r="37" spans="1:17" ht="36" customHeight="1">
      <c r="A37" s="75">
        <v>14501</v>
      </c>
      <c r="B37" s="64">
        <v>11</v>
      </c>
      <c r="C37" s="65">
        <v>41941</v>
      </c>
      <c r="D37" s="66" t="s">
        <v>181</v>
      </c>
      <c r="E37" s="67" t="s">
        <v>179</v>
      </c>
      <c r="F37" s="68" t="s">
        <v>161</v>
      </c>
      <c r="G37" s="69">
        <v>28</v>
      </c>
      <c r="H37" s="70"/>
      <c r="I37" s="64">
        <v>108</v>
      </c>
      <c r="J37" s="67" t="s">
        <v>12</v>
      </c>
      <c r="K37" s="71" t="s">
        <v>180</v>
      </c>
      <c r="L37" s="72"/>
      <c r="M37" s="70">
        <v>4000000</v>
      </c>
      <c r="N37" s="73"/>
      <c r="O37" s="73"/>
      <c r="P37" s="73"/>
      <c r="Q37" s="74" t="s">
        <v>176</v>
      </c>
    </row>
    <row r="38" spans="1:17" ht="36" customHeight="1">
      <c r="A38" s="75">
        <v>14502</v>
      </c>
      <c r="B38" s="64">
        <v>3</v>
      </c>
      <c r="C38" s="65">
        <v>41974</v>
      </c>
      <c r="D38" s="66" t="s">
        <v>184</v>
      </c>
      <c r="E38" s="67" t="s">
        <v>185</v>
      </c>
      <c r="F38" s="68" t="s">
        <v>161</v>
      </c>
      <c r="G38" s="69">
        <v>46</v>
      </c>
      <c r="H38" s="70"/>
      <c r="I38" s="64">
        <v>80</v>
      </c>
      <c r="J38" s="67" t="s">
        <v>6</v>
      </c>
      <c r="K38" s="71" t="s">
        <v>180</v>
      </c>
      <c r="L38" s="72"/>
      <c r="M38" s="70">
        <v>4000000</v>
      </c>
      <c r="N38" s="73"/>
      <c r="O38" s="73"/>
      <c r="P38" s="73"/>
      <c r="Q38" s="74" t="s">
        <v>176</v>
      </c>
    </row>
    <row r="39" spans="1:17" ht="15">
      <c r="A39" s="109" t="s">
        <v>167</v>
      </c>
      <c r="B39" s="110"/>
      <c r="C39" s="111"/>
      <c r="D39" s="25">
        <v>3</v>
      </c>
      <c r="E39" s="109" t="s">
        <v>165</v>
      </c>
      <c r="F39" s="111"/>
      <c r="G39" s="28">
        <f>G38+G37+G36</f>
        <v>109</v>
      </c>
      <c r="H39" s="29">
        <f>SUM(H34:H34)</f>
        <v>0</v>
      </c>
      <c r="I39" s="28">
        <f>I36+I37+I38</f>
        <v>488</v>
      </c>
      <c r="J39" s="113" t="s">
        <v>166</v>
      </c>
      <c r="K39" s="114"/>
      <c r="L39" s="115"/>
      <c r="M39" s="91">
        <f>SUM(M36:M38)</f>
        <v>12000000</v>
      </c>
      <c r="N39" s="27">
        <f>SUM(N34:N34)</f>
        <v>0</v>
      </c>
      <c r="O39" s="27">
        <f>SUM(O34:O34)</f>
        <v>0</v>
      </c>
      <c r="P39" s="56"/>
      <c r="Q39" s="25"/>
    </row>
    <row r="40" spans="1:17" ht="15">
      <c r="A40" s="30"/>
      <c r="B40" s="30"/>
      <c r="C40" s="30"/>
      <c r="D40" s="30"/>
      <c r="E40" s="30"/>
      <c r="F40" s="30"/>
      <c r="G40" s="30"/>
      <c r="H40" s="30"/>
      <c r="I40" s="30"/>
      <c r="J40" s="30"/>
      <c r="K40" s="31"/>
      <c r="L40" s="31"/>
      <c r="M40" s="32"/>
      <c r="N40" s="32"/>
      <c r="O40" s="32"/>
      <c r="P40" s="30"/>
      <c r="Q40" s="30"/>
    </row>
    <row r="41" spans="1:17" ht="15">
      <c r="A41" s="126" t="s">
        <v>168</v>
      </c>
      <c r="B41" s="126"/>
      <c r="C41" s="126"/>
      <c r="D41" s="126"/>
      <c r="E41" s="126"/>
      <c r="F41" s="126"/>
      <c r="G41" s="126"/>
      <c r="H41" s="126"/>
      <c r="I41" s="126"/>
      <c r="J41" s="126"/>
      <c r="K41" s="126"/>
      <c r="L41" s="126"/>
      <c r="M41" s="30"/>
      <c r="N41" s="30"/>
      <c r="O41" s="30"/>
      <c r="P41" s="30"/>
      <c r="Q41" s="30"/>
    </row>
    <row r="42" spans="1:17" ht="15">
      <c r="A42" s="77"/>
      <c r="B42" s="77"/>
      <c r="C42" s="77"/>
      <c r="D42" s="77"/>
      <c r="E42" s="77"/>
      <c r="F42" s="77"/>
      <c r="G42" s="77"/>
      <c r="H42" s="77"/>
      <c r="I42" s="77"/>
      <c r="J42" s="77"/>
      <c r="K42" s="77"/>
      <c r="L42" s="77"/>
      <c r="M42" s="77"/>
      <c r="N42" s="77"/>
      <c r="O42" s="77"/>
      <c r="P42" s="77"/>
      <c r="Q42" s="77"/>
    </row>
    <row r="43" spans="1:17" ht="15">
      <c r="A43" s="127" t="s">
        <v>169</v>
      </c>
      <c r="B43" s="127"/>
      <c r="C43" s="127"/>
      <c r="D43" s="127"/>
      <c r="E43" s="127"/>
      <c r="F43" s="127"/>
      <c r="G43" s="127"/>
      <c r="H43" s="127"/>
      <c r="I43" s="127"/>
      <c r="J43" s="127"/>
      <c r="K43" s="127"/>
      <c r="L43" s="127"/>
      <c r="M43" s="127"/>
      <c r="N43" s="127"/>
      <c r="O43" s="127"/>
      <c r="P43" s="127"/>
      <c r="Q43" s="127"/>
    </row>
    <row r="44" spans="1:17" ht="15">
      <c r="A44" s="127" t="s">
        <v>170</v>
      </c>
      <c r="B44" s="127"/>
      <c r="C44" s="127"/>
      <c r="D44" s="127"/>
      <c r="E44" s="127"/>
      <c r="F44" s="127"/>
      <c r="G44" s="127"/>
      <c r="H44" s="127"/>
      <c r="I44" s="127"/>
      <c r="J44" s="127"/>
      <c r="K44" s="127"/>
      <c r="L44" s="127"/>
      <c r="M44" s="127"/>
      <c r="N44" s="127"/>
      <c r="O44" s="127"/>
      <c r="P44" s="127"/>
      <c r="Q44" s="127"/>
    </row>
    <row r="45" spans="1:17" ht="15">
      <c r="A45" s="127" t="s">
        <v>171</v>
      </c>
      <c r="B45" s="127"/>
      <c r="C45" s="127"/>
      <c r="D45" s="127"/>
      <c r="E45" s="127"/>
      <c r="F45" s="127"/>
      <c r="G45" s="127"/>
      <c r="H45" s="127"/>
      <c r="I45" s="127"/>
      <c r="J45" s="127"/>
      <c r="K45" s="127"/>
      <c r="L45" s="127"/>
      <c r="M45" s="127"/>
      <c r="N45" s="127"/>
      <c r="O45" s="127"/>
      <c r="P45" s="127"/>
      <c r="Q45" s="127"/>
    </row>
  </sheetData>
  <sheetProtection/>
  <mergeCells count="51">
    <mergeCell ref="A5:A6"/>
    <mergeCell ref="A1:L1"/>
    <mergeCell ref="A2:Q2"/>
    <mergeCell ref="A3:Q3"/>
    <mergeCell ref="A4:C4"/>
    <mergeCell ref="M4:O4"/>
    <mergeCell ref="P4:Q4"/>
    <mergeCell ref="E5:E6"/>
    <mergeCell ref="F5:F6"/>
    <mergeCell ref="R5:R6"/>
    <mergeCell ref="M5:M6"/>
    <mergeCell ref="N5:N6"/>
    <mergeCell ref="O5:O6"/>
    <mergeCell ref="P5:P6"/>
    <mergeCell ref="Q5:Q6"/>
    <mergeCell ref="A30:C30"/>
    <mergeCell ref="E30:F30"/>
    <mergeCell ref="J30:L30"/>
    <mergeCell ref="G5:G6"/>
    <mergeCell ref="H5:H6"/>
    <mergeCell ref="I5:I6"/>
    <mergeCell ref="J5:J6"/>
    <mergeCell ref="B5:B6"/>
    <mergeCell ref="C5:C6"/>
    <mergeCell ref="D5:D6"/>
    <mergeCell ref="A32:C32"/>
    <mergeCell ref="L32:O32"/>
    <mergeCell ref="P32:Q32"/>
    <mergeCell ref="A33:A34"/>
    <mergeCell ref="B33:B34"/>
    <mergeCell ref="C33:C34"/>
    <mergeCell ref="D33:D34"/>
    <mergeCell ref="E33:E34"/>
    <mergeCell ref="F33:F34"/>
    <mergeCell ref="G33:G34"/>
    <mergeCell ref="H33:H34"/>
    <mergeCell ref="I33:I34"/>
    <mergeCell ref="J33:J34"/>
    <mergeCell ref="K33:L34"/>
    <mergeCell ref="M33:M34"/>
    <mergeCell ref="N33:N34"/>
    <mergeCell ref="A41:L41"/>
    <mergeCell ref="A43:Q43"/>
    <mergeCell ref="A44:Q44"/>
    <mergeCell ref="A45:Q45"/>
    <mergeCell ref="O33:O34"/>
    <mergeCell ref="P33:P34"/>
    <mergeCell ref="Q33:Q34"/>
    <mergeCell ref="A39:C39"/>
    <mergeCell ref="E39:F39"/>
    <mergeCell ref="J39:L3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P46"/>
  <sheetViews>
    <sheetView zoomScalePageLayoutView="0" workbookViewId="0" topLeftCell="A22">
      <selection activeCell="C11" sqref="C11"/>
    </sheetView>
  </sheetViews>
  <sheetFormatPr defaultColWidth="9.140625" defaultRowHeight="15"/>
  <cols>
    <col min="1" max="1" width="7.28125" style="0" customWidth="1"/>
    <col min="2" max="2" width="5.00390625" style="0" customWidth="1"/>
    <col min="3" max="3" width="10.421875" style="0" customWidth="1"/>
    <col min="4" max="4" width="15.57421875" style="0" customWidth="1"/>
    <col min="5" max="5" width="10.28125" style="0" customWidth="1"/>
    <col min="6" max="7" width="9.421875" style="0" customWidth="1"/>
    <col min="8" max="8" width="16.28125" style="0" hidden="1" customWidth="1"/>
    <col min="9" max="9" width="6.7109375" style="0" customWidth="1"/>
    <col min="10" max="10" width="8.28125" style="0" customWidth="1"/>
    <col min="11" max="11" width="8.421875" style="0" customWidth="1"/>
    <col min="12" max="12" width="15.00390625" style="0" hidden="1" customWidth="1"/>
    <col min="13" max="13" width="12.140625" style="0" customWidth="1"/>
    <col min="14" max="14" width="11.57421875" style="0" customWidth="1"/>
    <col min="15" max="15" width="7.28125" style="0" hidden="1" customWidth="1"/>
    <col min="16" max="16" width="0" style="0" hidden="1" customWidth="1"/>
    <col min="17" max="17" width="15.57421875" style="0" customWidth="1"/>
  </cols>
  <sheetData>
    <row r="1" spans="1:12" ht="78" customHeight="1">
      <c r="A1" s="101"/>
      <c r="B1" s="101"/>
      <c r="C1" s="101"/>
      <c r="D1" s="101"/>
      <c r="E1" s="101"/>
      <c r="F1" s="101"/>
      <c r="G1" s="101"/>
      <c r="H1" s="101"/>
      <c r="I1" s="101"/>
      <c r="J1" s="101"/>
      <c r="K1" s="101"/>
      <c r="L1" s="101"/>
    </row>
    <row r="2" spans="1:17" ht="12.75" customHeight="1">
      <c r="A2" s="102" t="s">
        <v>175</v>
      </c>
      <c r="B2" s="102"/>
      <c r="C2" s="102"/>
      <c r="D2" s="102"/>
      <c r="E2" s="102"/>
      <c r="F2" s="102"/>
      <c r="G2" s="102"/>
      <c r="H2" s="102"/>
      <c r="I2" s="102"/>
      <c r="J2" s="102"/>
      <c r="K2" s="102"/>
      <c r="L2" s="102"/>
      <c r="M2" s="102"/>
      <c r="N2" s="102"/>
      <c r="O2" s="102"/>
      <c r="P2" s="102"/>
      <c r="Q2" s="102"/>
    </row>
    <row r="3" spans="1:17" ht="15.75" customHeight="1">
      <c r="A3" s="101" t="s">
        <v>174</v>
      </c>
      <c r="B3" s="101"/>
      <c r="C3" s="101"/>
      <c r="D3" s="101"/>
      <c r="E3" s="101"/>
      <c r="F3" s="101"/>
      <c r="G3" s="101"/>
      <c r="H3" s="101"/>
      <c r="I3" s="101"/>
      <c r="J3" s="101"/>
      <c r="K3" s="101"/>
      <c r="L3" s="101"/>
      <c r="M3" s="101"/>
      <c r="N3" s="101"/>
      <c r="O3" s="101"/>
      <c r="P3" s="101"/>
      <c r="Q3" s="101"/>
    </row>
    <row r="4" spans="1:17" s="1" customFormat="1" ht="26.25" customHeight="1">
      <c r="A4" s="103" t="s">
        <v>141</v>
      </c>
      <c r="B4" s="103"/>
      <c r="C4" s="103"/>
      <c r="D4" s="12"/>
      <c r="E4" s="12"/>
      <c r="F4" s="12"/>
      <c r="G4" s="12"/>
      <c r="H4" s="12"/>
      <c r="I4" s="12"/>
      <c r="J4" s="12"/>
      <c r="K4" s="12"/>
      <c r="L4" s="12"/>
      <c r="M4" s="104" t="s">
        <v>142</v>
      </c>
      <c r="N4" s="104"/>
      <c r="O4" s="104"/>
      <c r="P4" s="105">
        <v>9500000</v>
      </c>
      <c r="Q4" s="105"/>
    </row>
    <row r="5" spans="1:42" s="14" customFormat="1" ht="36" customHeight="1">
      <c r="A5" s="106" t="s">
        <v>143</v>
      </c>
      <c r="B5" s="106" t="s">
        <v>144</v>
      </c>
      <c r="C5" s="106" t="s">
        <v>172</v>
      </c>
      <c r="D5" s="106" t="s">
        <v>145</v>
      </c>
      <c r="E5" s="106" t="s">
        <v>146</v>
      </c>
      <c r="F5" s="106" t="s">
        <v>173</v>
      </c>
      <c r="G5" s="106" t="s">
        <v>147</v>
      </c>
      <c r="H5" s="106" t="s">
        <v>148</v>
      </c>
      <c r="I5" s="106" t="s">
        <v>149</v>
      </c>
      <c r="J5" s="106" t="s">
        <v>150</v>
      </c>
      <c r="K5" s="10" t="s">
        <v>151</v>
      </c>
      <c r="L5" s="11"/>
      <c r="M5" s="107" t="s">
        <v>152</v>
      </c>
      <c r="N5" s="107" t="s">
        <v>153</v>
      </c>
      <c r="O5" s="107" t="s">
        <v>154</v>
      </c>
      <c r="P5" s="106" t="s">
        <v>122</v>
      </c>
      <c r="Q5" s="106" t="s">
        <v>155</v>
      </c>
      <c r="R5" s="108"/>
      <c r="S5" s="13"/>
      <c r="T5" s="13"/>
      <c r="U5" s="13"/>
      <c r="V5" s="13"/>
      <c r="W5" s="13"/>
      <c r="X5" s="13"/>
      <c r="Y5" s="13"/>
      <c r="Z5" s="13"/>
      <c r="AA5" s="13"/>
      <c r="AB5" s="13"/>
      <c r="AC5" s="13"/>
      <c r="AD5" s="13"/>
      <c r="AE5" s="13"/>
      <c r="AF5" s="13"/>
      <c r="AG5" s="13"/>
      <c r="AH5" s="13"/>
      <c r="AI5" s="13"/>
      <c r="AJ5" s="13"/>
      <c r="AK5" s="13"/>
      <c r="AL5" s="13"/>
      <c r="AM5" s="13"/>
      <c r="AN5" s="13"/>
      <c r="AO5" s="13"/>
      <c r="AP5" s="13"/>
    </row>
    <row r="6" spans="1:42" s="14" customFormat="1" ht="12" customHeight="1">
      <c r="A6" s="106"/>
      <c r="B6" s="106"/>
      <c r="C6" s="106"/>
      <c r="D6" s="106"/>
      <c r="E6" s="106"/>
      <c r="F6" s="106"/>
      <c r="G6" s="106"/>
      <c r="H6" s="106"/>
      <c r="I6" s="106"/>
      <c r="J6" s="106"/>
      <c r="K6" s="61"/>
      <c r="L6" s="62"/>
      <c r="M6" s="107"/>
      <c r="N6" s="107"/>
      <c r="O6" s="107"/>
      <c r="P6" s="106"/>
      <c r="Q6" s="106"/>
      <c r="R6" s="108"/>
      <c r="S6" s="13"/>
      <c r="T6" s="13"/>
      <c r="U6" s="13"/>
      <c r="V6" s="13"/>
      <c r="W6" s="13"/>
      <c r="X6" s="13"/>
      <c r="Y6" s="13"/>
      <c r="Z6" s="13"/>
      <c r="AA6" s="13"/>
      <c r="AB6" s="13"/>
      <c r="AC6" s="13"/>
      <c r="AD6" s="13"/>
      <c r="AE6" s="13"/>
      <c r="AF6" s="13"/>
      <c r="AG6" s="13"/>
      <c r="AH6" s="13"/>
      <c r="AI6" s="13"/>
      <c r="AJ6" s="13"/>
      <c r="AK6" s="13"/>
      <c r="AL6" s="13"/>
      <c r="AM6" s="13"/>
      <c r="AN6" s="13"/>
      <c r="AO6" s="13"/>
      <c r="AP6" s="13"/>
    </row>
    <row r="7" spans="1:17" ht="36.75" customHeight="1">
      <c r="A7" s="36" t="s">
        <v>103</v>
      </c>
      <c r="B7" s="36">
        <v>9</v>
      </c>
      <c r="C7" s="37">
        <v>41694</v>
      </c>
      <c r="D7" s="38" t="s">
        <v>104</v>
      </c>
      <c r="E7" s="3" t="s">
        <v>105</v>
      </c>
      <c r="F7" s="39" t="s">
        <v>161</v>
      </c>
      <c r="G7" s="39">
        <v>7</v>
      </c>
      <c r="H7" s="40"/>
      <c r="I7" s="36">
        <v>104</v>
      </c>
      <c r="J7" s="38" t="s">
        <v>12</v>
      </c>
      <c r="K7" s="41">
        <v>0.09</v>
      </c>
      <c r="L7" s="42"/>
      <c r="M7" s="40">
        <v>1000000</v>
      </c>
      <c r="N7" s="40">
        <v>1000000</v>
      </c>
      <c r="O7" s="43"/>
      <c r="P7" s="43"/>
      <c r="Q7" s="24" t="s">
        <v>163</v>
      </c>
    </row>
    <row r="8" spans="1:17" ht="36.75" customHeight="1">
      <c r="A8" s="44" t="s">
        <v>98</v>
      </c>
      <c r="B8" s="44">
        <v>2</v>
      </c>
      <c r="C8" s="45">
        <v>41697</v>
      </c>
      <c r="D8" s="46" t="s">
        <v>99</v>
      </c>
      <c r="E8" s="60" t="s">
        <v>100</v>
      </c>
      <c r="F8" s="48" t="s">
        <v>161</v>
      </c>
      <c r="G8" s="48">
        <v>6</v>
      </c>
      <c r="H8" s="49"/>
      <c r="I8" s="44">
        <v>48</v>
      </c>
      <c r="J8" s="46" t="s">
        <v>12</v>
      </c>
      <c r="K8" s="50">
        <v>0.09</v>
      </c>
      <c r="L8" s="51"/>
      <c r="M8" s="49">
        <v>500000</v>
      </c>
      <c r="N8" s="52"/>
      <c r="O8" s="52"/>
      <c r="P8" s="43"/>
      <c r="Q8" s="23" t="s">
        <v>162</v>
      </c>
    </row>
    <row r="9" spans="1:17" ht="36.75" customHeight="1">
      <c r="A9" s="36" t="s">
        <v>50</v>
      </c>
      <c r="B9" s="36">
        <v>2</v>
      </c>
      <c r="C9" s="37">
        <v>41697</v>
      </c>
      <c r="D9" s="38" t="s">
        <v>51</v>
      </c>
      <c r="E9" s="3" t="s">
        <v>52</v>
      </c>
      <c r="F9" s="39" t="s">
        <v>161</v>
      </c>
      <c r="G9" s="39">
        <v>10</v>
      </c>
      <c r="H9" s="40"/>
      <c r="I9" s="36">
        <v>60</v>
      </c>
      <c r="J9" s="38" t="s">
        <v>12</v>
      </c>
      <c r="K9" s="41">
        <v>0.09</v>
      </c>
      <c r="L9" s="42"/>
      <c r="M9" s="40">
        <v>1000000</v>
      </c>
      <c r="N9" s="40">
        <v>1000000</v>
      </c>
      <c r="O9" s="43"/>
      <c r="P9" s="43"/>
      <c r="Q9" s="24" t="s">
        <v>163</v>
      </c>
    </row>
    <row r="10" spans="1:17" ht="36.75" customHeight="1">
      <c r="A10" s="36" t="s">
        <v>29</v>
      </c>
      <c r="B10" s="36">
        <v>4</v>
      </c>
      <c r="C10" s="37">
        <v>41697</v>
      </c>
      <c r="D10" s="38" t="s">
        <v>30</v>
      </c>
      <c r="E10" s="3" t="s">
        <v>31</v>
      </c>
      <c r="F10" s="39" t="s">
        <v>161</v>
      </c>
      <c r="G10" s="39">
        <v>8</v>
      </c>
      <c r="H10" s="40"/>
      <c r="I10" s="36">
        <v>60</v>
      </c>
      <c r="J10" s="38" t="s">
        <v>12</v>
      </c>
      <c r="K10" s="41">
        <v>0.09</v>
      </c>
      <c r="L10" s="42"/>
      <c r="M10" s="40">
        <v>850000</v>
      </c>
      <c r="N10" s="40">
        <v>850000</v>
      </c>
      <c r="O10" s="43"/>
      <c r="P10" s="43"/>
      <c r="Q10" s="24" t="s">
        <v>163</v>
      </c>
    </row>
    <row r="11" spans="1:17" ht="39.75" customHeight="1">
      <c r="A11" s="44" t="s">
        <v>1</v>
      </c>
      <c r="B11" s="44">
        <v>7</v>
      </c>
      <c r="C11" s="45">
        <v>41698</v>
      </c>
      <c r="D11" s="46" t="s">
        <v>2</v>
      </c>
      <c r="E11" s="60" t="s">
        <v>3</v>
      </c>
      <c r="F11" s="48" t="s">
        <v>161</v>
      </c>
      <c r="G11" s="48">
        <v>9</v>
      </c>
      <c r="H11" s="49"/>
      <c r="I11" s="44">
        <v>42</v>
      </c>
      <c r="J11" s="46" t="s">
        <v>6</v>
      </c>
      <c r="K11" s="50">
        <v>0.09</v>
      </c>
      <c r="L11" s="51"/>
      <c r="M11" s="49">
        <v>1000000</v>
      </c>
      <c r="N11" s="52"/>
      <c r="O11" s="52"/>
      <c r="P11" s="52"/>
      <c r="Q11" s="23" t="s">
        <v>162</v>
      </c>
    </row>
    <row r="12" spans="1:17" ht="36.75" customHeight="1">
      <c r="A12" s="44" t="s">
        <v>19</v>
      </c>
      <c r="B12" s="44">
        <v>5</v>
      </c>
      <c r="C12" s="45">
        <v>41698</v>
      </c>
      <c r="D12" s="46" t="s">
        <v>20</v>
      </c>
      <c r="E12" s="60" t="s">
        <v>21</v>
      </c>
      <c r="F12" s="48" t="s">
        <v>161</v>
      </c>
      <c r="G12" s="48">
        <v>3</v>
      </c>
      <c r="H12" s="49"/>
      <c r="I12" s="44">
        <v>80</v>
      </c>
      <c r="J12" s="46" t="s">
        <v>6</v>
      </c>
      <c r="K12" s="50">
        <v>0.09</v>
      </c>
      <c r="L12" s="51"/>
      <c r="M12" s="49">
        <v>300000</v>
      </c>
      <c r="N12" s="52"/>
      <c r="O12" s="52"/>
      <c r="P12" s="43"/>
      <c r="Q12" s="23" t="s">
        <v>162</v>
      </c>
    </row>
    <row r="13" spans="1:17" ht="36.75" customHeight="1">
      <c r="A13" s="44" t="s">
        <v>34</v>
      </c>
      <c r="B13" s="44">
        <v>3</v>
      </c>
      <c r="C13" s="45">
        <v>41698</v>
      </c>
      <c r="D13" s="46" t="s">
        <v>35</v>
      </c>
      <c r="E13" s="60" t="s">
        <v>26</v>
      </c>
      <c r="F13" s="48" t="s">
        <v>161</v>
      </c>
      <c r="G13" s="48">
        <v>12</v>
      </c>
      <c r="H13" s="49"/>
      <c r="I13" s="44">
        <v>200</v>
      </c>
      <c r="J13" s="46" t="s">
        <v>12</v>
      </c>
      <c r="K13" s="50">
        <v>0.09</v>
      </c>
      <c r="L13" s="51"/>
      <c r="M13" s="49">
        <v>1000000</v>
      </c>
      <c r="N13" s="52"/>
      <c r="O13" s="52"/>
      <c r="P13" s="43"/>
      <c r="Q13" s="23" t="s">
        <v>162</v>
      </c>
    </row>
    <row r="14" spans="1:17" ht="36.75" customHeight="1">
      <c r="A14" s="36" t="s">
        <v>24</v>
      </c>
      <c r="B14" s="36">
        <v>3</v>
      </c>
      <c r="C14" s="37">
        <v>41698</v>
      </c>
      <c r="D14" s="38" t="s">
        <v>25</v>
      </c>
      <c r="E14" s="3" t="s">
        <v>26</v>
      </c>
      <c r="F14" s="39" t="s">
        <v>161</v>
      </c>
      <c r="G14" s="39">
        <v>14</v>
      </c>
      <c r="H14" s="40"/>
      <c r="I14" s="36">
        <v>181</v>
      </c>
      <c r="J14" s="38" t="s">
        <v>12</v>
      </c>
      <c r="K14" s="41">
        <v>0.09</v>
      </c>
      <c r="L14" s="42"/>
      <c r="M14" s="40">
        <v>1000000</v>
      </c>
      <c r="N14" s="40">
        <v>1000000</v>
      </c>
      <c r="O14" s="43"/>
      <c r="P14" s="43"/>
      <c r="Q14" s="24" t="s">
        <v>163</v>
      </c>
    </row>
    <row r="15" spans="1:17" ht="36.75" customHeight="1">
      <c r="A15" s="44" t="s">
        <v>37</v>
      </c>
      <c r="B15" s="44">
        <v>2</v>
      </c>
      <c r="C15" s="45">
        <v>41698</v>
      </c>
      <c r="D15" s="46" t="s">
        <v>38</v>
      </c>
      <c r="E15" s="60" t="s">
        <v>39</v>
      </c>
      <c r="F15" s="48" t="s">
        <v>161</v>
      </c>
      <c r="G15" s="48">
        <v>4</v>
      </c>
      <c r="H15" s="49"/>
      <c r="I15" s="44">
        <v>49</v>
      </c>
      <c r="J15" s="46" t="s">
        <v>12</v>
      </c>
      <c r="K15" s="50">
        <v>0.09</v>
      </c>
      <c r="L15" s="51"/>
      <c r="M15" s="49">
        <v>600000</v>
      </c>
      <c r="N15" s="52"/>
      <c r="O15" s="52"/>
      <c r="P15" s="43"/>
      <c r="Q15" s="23" t="s">
        <v>162</v>
      </c>
    </row>
    <row r="16" spans="1:17" ht="36.75" customHeight="1">
      <c r="A16" s="44" t="s">
        <v>42</v>
      </c>
      <c r="B16" s="44">
        <v>3</v>
      </c>
      <c r="C16" s="45">
        <v>41698</v>
      </c>
      <c r="D16" s="46" t="s">
        <v>43</v>
      </c>
      <c r="E16" s="60" t="s">
        <v>44</v>
      </c>
      <c r="F16" s="48" t="s">
        <v>161</v>
      </c>
      <c r="G16" s="48">
        <v>8</v>
      </c>
      <c r="H16" s="49"/>
      <c r="I16" s="44">
        <v>80</v>
      </c>
      <c r="J16" s="46" t="s">
        <v>12</v>
      </c>
      <c r="K16" s="50">
        <v>0.09</v>
      </c>
      <c r="L16" s="51"/>
      <c r="M16" s="49">
        <v>1000000</v>
      </c>
      <c r="N16" s="52"/>
      <c r="O16" s="52"/>
      <c r="P16" s="43"/>
      <c r="Q16" s="23" t="s">
        <v>162</v>
      </c>
    </row>
    <row r="17" spans="1:17" ht="36.75" customHeight="1">
      <c r="A17" s="44" t="s">
        <v>47</v>
      </c>
      <c r="B17" s="44">
        <v>9</v>
      </c>
      <c r="C17" s="45">
        <v>41698</v>
      </c>
      <c r="D17" s="46" t="s">
        <v>135</v>
      </c>
      <c r="E17" s="60" t="s">
        <v>48</v>
      </c>
      <c r="F17" s="48" t="s">
        <v>161</v>
      </c>
      <c r="G17" s="48">
        <v>7</v>
      </c>
      <c r="H17" s="49"/>
      <c r="I17" s="44">
        <v>82</v>
      </c>
      <c r="J17" s="46" t="s">
        <v>12</v>
      </c>
      <c r="K17" s="50">
        <v>0.09</v>
      </c>
      <c r="L17" s="51"/>
      <c r="M17" s="49">
        <v>1000000</v>
      </c>
      <c r="N17" s="52"/>
      <c r="O17" s="52"/>
      <c r="P17" s="43"/>
      <c r="Q17" s="23" t="s">
        <v>162</v>
      </c>
    </row>
    <row r="18" spans="1:17" ht="36.75" customHeight="1">
      <c r="A18" s="36" t="s">
        <v>55</v>
      </c>
      <c r="B18" s="36">
        <v>12</v>
      </c>
      <c r="C18" s="37">
        <v>41698</v>
      </c>
      <c r="D18" s="38" t="s">
        <v>56</v>
      </c>
      <c r="E18" s="3" t="s">
        <v>57</v>
      </c>
      <c r="F18" s="39" t="s">
        <v>161</v>
      </c>
      <c r="G18" s="39">
        <v>5</v>
      </c>
      <c r="H18" s="40"/>
      <c r="I18" s="36">
        <v>49</v>
      </c>
      <c r="J18" s="38" t="s">
        <v>12</v>
      </c>
      <c r="K18" s="41">
        <v>0.09</v>
      </c>
      <c r="L18" s="42"/>
      <c r="M18" s="40">
        <v>600000</v>
      </c>
      <c r="N18" s="40">
        <v>600000</v>
      </c>
      <c r="O18" s="43"/>
      <c r="P18" s="43"/>
      <c r="Q18" s="24" t="s">
        <v>163</v>
      </c>
    </row>
    <row r="19" spans="1:17" ht="36.75" customHeight="1">
      <c r="A19" s="44" t="s">
        <v>65</v>
      </c>
      <c r="B19" s="44">
        <v>7</v>
      </c>
      <c r="C19" s="45">
        <v>41698</v>
      </c>
      <c r="D19" s="46" t="s">
        <v>66</v>
      </c>
      <c r="E19" s="60" t="s">
        <v>67</v>
      </c>
      <c r="F19" s="48" t="s">
        <v>161</v>
      </c>
      <c r="G19" s="48">
        <v>8</v>
      </c>
      <c r="H19" s="49"/>
      <c r="I19" s="44">
        <v>80</v>
      </c>
      <c r="J19" s="46" t="s">
        <v>12</v>
      </c>
      <c r="K19" s="50">
        <v>0.09</v>
      </c>
      <c r="L19" s="51"/>
      <c r="M19" s="49">
        <v>1000000</v>
      </c>
      <c r="N19" s="52"/>
      <c r="O19" s="52"/>
      <c r="P19" s="43"/>
      <c r="Q19" s="23" t="s">
        <v>162</v>
      </c>
    </row>
    <row r="20" spans="1:17" ht="36.75" customHeight="1">
      <c r="A20" s="44" t="s">
        <v>78</v>
      </c>
      <c r="B20" s="44">
        <v>4</v>
      </c>
      <c r="C20" s="45">
        <v>41698</v>
      </c>
      <c r="D20" s="46" t="s">
        <v>79</v>
      </c>
      <c r="E20" s="60" t="s">
        <v>80</v>
      </c>
      <c r="F20" s="48" t="s">
        <v>161</v>
      </c>
      <c r="G20" s="48">
        <v>10</v>
      </c>
      <c r="H20" s="49"/>
      <c r="I20" s="44">
        <v>72</v>
      </c>
      <c r="J20" s="46" t="s">
        <v>12</v>
      </c>
      <c r="K20" s="50">
        <v>0.09</v>
      </c>
      <c r="L20" s="51"/>
      <c r="M20" s="49">
        <v>1000000</v>
      </c>
      <c r="N20" s="52"/>
      <c r="O20" s="52"/>
      <c r="P20" s="43"/>
      <c r="Q20" s="23" t="s">
        <v>162</v>
      </c>
    </row>
    <row r="21" spans="1:17" ht="36.75">
      <c r="A21" s="44" t="s">
        <v>93</v>
      </c>
      <c r="B21" s="44">
        <v>3</v>
      </c>
      <c r="C21" s="45">
        <v>41698</v>
      </c>
      <c r="D21" s="46" t="s">
        <v>94</v>
      </c>
      <c r="E21" s="60" t="s">
        <v>95</v>
      </c>
      <c r="F21" s="48" t="s">
        <v>161</v>
      </c>
      <c r="G21" s="48">
        <v>10</v>
      </c>
      <c r="H21" s="49"/>
      <c r="I21" s="44">
        <v>120</v>
      </c>
      <c r="J21" s="46" t="s">
        <v>6</v>
      </c>
      <c r="K21" s="50">
        <v>0.09</v>
      </c>
      <c r="L21" s="51"/>
      <c r="M21" s="49">
        <v>1000000</v>
      </c>
      <c r="N21" s="52"/>
      <c r="O21" s="52"/>
      <c r="P21" s="43"/>
      <c r="Q21" s="23" t="s">
        <v>162</v>
      </c>
    </row>
    <row r="22" spans="1:17" ht="36.75" customHeight="1">
      <c r="A22" s="36" t="s">
        <v>110</v>
      </c>
      <c r="B22" s="36">
        <v>3</v>
      </c>
      <c r="C22" s="37">
        <v>41698</v>
      </c>
      <c r="D22" s="55" t="s">
        <v>111</v>
      </c>
      <c r="E22" s="3" t="s">
        <v>112</v>
      </c>
      <c r="F22" s="39" t="s">
        <v>161</v>
      </c>
      <c r="G22" s="39">
        <v>9</v>
      </c>
      <c r="H22" s="40"/>
      <c r="I22" s="36">
        <v>220</v>
      </c>
      <c r="J22" s="38" t="s">
        <v>12</v>
      </c>
      <c r="K22" s="41">
        <v>0.09</v>
      </c>
      <c r="L22" s="42"/>
      <c r="M22" s="40">
        <v>1000000</v>
      </c>
      <c r="N22" s="40">
        <v>1000000</v>
      </c>
      <c r="O22" s="43"/>
      <c r="P22" s="43"/>
      <c r="Q22" s="24" t="s">
        <v>163</v>
      </c>
    </row>
    <row r="23" spans="1:17" ht="36.75" customHeight="1">
      <c r="A23" s="44" t="s">
        <v>115</v>
      </c>
      <c r="B23" s="44">
        <v>10</v>
      </c>
      <c r="C23" s="45">
        <v>41698</v>
      </c>
      <c r="D23" s="46" t="s">
        <v>116</v>
      </c>
      <c r="E23" s="60" t="s">
        <v>117</v>
      </c>
      <c r="F23" s="48" t="s">
        <v>161</v>
      </c>
      <c r="G23" s="48">
        <v>9</v>
      </c>
      <c r="H23" s="49"/>
      <c r="I23" s="44">
        <v>48</v>
      </c>
      <c r="J23" s="46" t="s">
        <v>6</v>
      </c>
      <c r="K23" s="50">
        <v>0.09</v>
      </c>
      <c r="L23" s="51"/>
      <c r="M23" s="49">
        <v>945000</v>
      </c>
      <c r="N23" s="52"/>
      <c r="O23" s="52"/>
      <c r="P23" s="43"/>
      <c r="Q23" s="23" t="s">
        <v>162</v>
      </c>
    </row>
    <row r="24" spans="1:17" ht="36.75" customHeight="1">
      <c r="A24" s="36" t="s">
        <v>60</v>
      </c>
      <c r="B24" s="36">
        <v>4</v>
      </c>
      <c r="C24" s="37">
        <v>41698</v>
      </c>
      <c r="D24" s="38" t="s">
        <v>61</v>
      </c>
      <c r="E24" s="3" t="s">
        <v>62</v>
      </c>
      <c r="F24" s="39" t="s">
        <v>161</v>
      </c>
      <c r="G24" s="39">
        <v>4</v>
      </c>
      <c r="H24" s="40"/>
      <c r="I24" s="36">
        <v>48</v>
      </c>
      <c r="J24" s="38" t="s">
        <v>12</v>
      </c>
      <c r="K24" s="41">
        <v>0.09</v>
      </c>
      <c r="L24" s="42"/>
      <c r="M24" s="40">
        <v>445000</v>
      </c>
      <c r="N24" s="40">
        <v>445000</v>
      </c>
      <c r="O24" s="43"/>
      <c r="P24" s="43"/>
      <c r="Q24" s="24" t="s">
        <v>163</v>
      </c>
    </row>
    <row r="25" spans="1:17" ht="36.75" customHeight="1">
      <c r="A25" s="36" t="s">
        <v>73</v>
      </c>
      <c r="B25" s="36">
        <v>1</v>
      </c>
      <c r="C25" s="37">
        <v>41698</v>
      </c>
      <c r="D25" s="38" t="s">
        <v>74</v>
      </c>
      <c r="E25" s="3" t="s">
        <v>75</v>
      </c>
      <c r="F25" s="39" t="s">
        <v>161</v>
      </c>
      <c r="G25" s="39">
        <v>6</v>
      </c>
      <c r="H25" s="40"/>
      <c r="I25" s="36">
        <v>48</v>
      </c>
      <c r="J25" s="38" t="s">
        <v>12</v>
      </c>
      <c r="K25" s="41">
        <v>0.09</v>
      </c>
      <c r="L25" s="42"/>
      <c r="M25" s="40">
        <v>700000</v>
      </c>
      <c r="N25" s="40">
        <v>700000</v>
      </c>
      <c r="O25" s="43"/>
      <c r="P25" s="43"/>
      <c r="Q25" s="24" t="s">
        <v>163</v>
      </c>
    </row>
    <row r="26" spans="1:17" ht="36.75" customHeight="1">
      <c r="A26" s="36" t="s">
        <v>69</v>
      </c>
      <c r="B26" s="36">
        <v>3</v>
      </c>
      <c r="C26" s="37">
        <v>41698</v>
      </c>
      <c r="D26" s="38" t="s">
        <v>70</v>
      </c>
      <c r="E26" s="3" t="s">
        <v>71</v>
      </c>
      <c r="F26" s="39" t="s">
        <v>161</v>
      </c>
      <c r="G26" s="39">
        <v>8</v>
      </c>
      <c r="H26" s="40"/>
      <c r="I26" s="36">
        <v>72</v>
      </c>
      <c r="J26" s="38" t="s">
        <v>12</v>
      </c>
      <c r="K26" s="41">
        <v>0.09</v>
      </c>
      <c r="L26" s="42"/>
      <c r="M26" s="40">
        <v>1000000</v>
      </c>
      <c r="N26" s="40">
        <v>1000000</v>
      </c>
      <c r="O26" s="43"/>
      <c r="P26" s="43"/>
      <c r="Q26" s="24" t="s">
        <v>163</v>
      </c>
    </row>
    <row r="27" spans="1:17" ht="36.75" customHeight="1">
      <c r="A27" s="44" t="s">
        <v>7</v>
      </c>
      <c r="B27" s="44">
        <v>4</v>
      </c>
      <c r="C27" s="45">
        <v>41701</v>
      </c>
      <c r="D27" s="46" t="s">
        <v>8</v>
      </c>
      <c r="E27" s="60" t="s">
        <v>9</v>
      </c>
      <c r="F27" s="48" t="s">
        <v>161</v>
      </c>
      <c r="G27" s="48">
        <v>0</v>
      </c>
      <c r="H27" s="49"/>
      <c r="I27" s="44">
        <v>60</v>
      </c>
      <c r="J27" s="46" t="s">
        <v>12</v>
      </c>
      <c r="K27" s="50">
        <v>0.09</v>
      </c>
      <c r="L27" s="51"/>
      <c r="M27" s="49">
        <v>340000</v>
      </c>
      <c r="N27" s="52"/>
      <c r="O27" s="52"/>
      <c r="P27" s="52"/>
      <c r="Q27" s="23" t="s">
        <v>162</v>
      </c>
    </row>
    <row r="28" spans="1:17" ht="36.75" customHeight="1">
      <c r="A28" s="44" t="s">
        <v>83</v>
      </c>
      <c r="B28" s="44">
        <v>11</v>
      </c>
      <c r="C28" s="45">
        <v>41704</v>
      </c>
      <c r="D28" s="46" t="s">
        <v>84</v>
      </c>
      <c r="E28" s="60" t="s">
        <v>85</v>
      </c>
      <c r="F28" s="48" t="s">
        <v>161</v>
      </c>
      <c r="G28" s="48">
        <v>5</v>
      </c>
      <c r="H28" s="49"/>
      <c r="I28" s="44">
        <v>120</v>
      </c>
      <c r="J28" s="46" t="s">
        <v>12</v>
      </c>
      <c r="K28" s="50">
        <v>0.09</v>
      </c>
      <c r="L28" s="51"/>
      <c r="M28" s="49">
        <v>600000</v>
      </c>
      <c r="N28" s="52"/>
      <c r="O28" s="52"/>
      <c r="P28" s="52"/>
      <c r="Q28" s="23" t="s">
        <v>162</v>
      </c>
    </row>
    <row r="29" spans="1:17" ht="36.75" customHeight="1">
      <c r="A29" s="44" t="s">
        <v>88</v>
      </c>
      <c r="B29" s="44">
        <v>11</v>
      </c>
      <c r="C29" s="45">
        <v>41704</v>
      </c>
      <c r="D29" s="46" t="s">
        <v>89</v>
      </c>
      <c r="E29" s="60" t="s">
        <v>90</v>
      </c>
      <c r="F29" s="48" t="s">
        <v>161</v>
      </c>
      <c r="G29" s="48">
        <v>4</v>
      </c>
      <c r="H29" s="49"/>
      <c r="I29" s="44">
        <v>60</v>
      </c>
      <c r="J29" s="46" t="s">
        <v>12</v>
      </c>
      <c r="K29" s="50">
        <v>0.09</v>
      </c>
      <c r="L29" s="51"/>
      <c r="M29" s="49">
        <v>500000</v>
      </c>
      <c r="N29" s="52"/>
      <c r="O29" s="52"/>
      <c r="P29" s="52"/>
      <c r="Q29" s="23" t="s">
        <v>162</v>
      </c>
    </row>
    <row r="30" spans="1:17" ht="36.75" customHeight="1">
      <c r="A30" s="58" t="s">
        <v>14</v>
      </c>
      <c r="B30" s="58">
        <v>6</v>
      </c>
      <c r="C30" s="59">
        <v>41710</v>
      </c>
      <c r="D30" s="46" t="s">
        <v>15</v>
      </c>
      <c r="E30" s="60" t="s">
        <v>16</v>
      </c>
      <c r="F30" s="48" t="s">
        <v>161</v>
      </c>
      <c r="G30" s="48">
        <v>6</v>
      </c>
      <c r="H30" s="49"/>
      <c r="I30" s="44">
        <v>50</v>
      </c>
      <c r="J30" s="46" t="s">
        <v>12</v>
      </c>
      <c r="K30" s="50">
        <v>0.09</v>
      </c>
      <c r="L30" s="51"/>
      <c r="M30" s="49">
        <v>700000</v>
      </c>
      <c r="N30" s="52"/>
      <c r="O30" s="52"/>
      <c r="P30" s="52"/>
      <c r="Q30" s="23" t="s">
        <v>162</v>
      </c>
    </row>
    <row r="31" spans="1:17" ht="17.25" customHeight="1">
      <c r="A31" s="109" t="s">
        <v>164</v>
      </c>
      <c r="B31" s="110"/>
      <c r="C31" s="111"/>
      <c r="D31" s="57">
        <v>24</v>
      </c>
      <c r="E31" s="112" t="s">
        <v>165</v>
      </c>
      <c r="F31" s="112"/>
      <c r="G31" s="26">
        <f>SUM(G7:G30)</f>
        <v>172</v>
      </c>
      <c r="H31" s="25">
        <f>SUM(H21:H28)</f>
        <v>0</v>
      </c>
      <c r="I31" s="54">
        <f>SUM(I7:I30)</f>
        <v>2033</v>
      </c>
      <c r="J31" s="113" t="s">
        <v>166</v>
      </c>
      <c r="K31" s="114"/>
      <c r="L31" s="115"/>
      <c r="M31" s="27">
        <f>SUM(M7:M30)</f>
        <v>19080000</v>
      </c>
      <c r="N31" s="27">
        <f>SUM(N7:N30)</f>
        <v>7595000</v>
      </c>
      <c r="O31" s="27">
        <f>SUM(O7:P28)</f>
        <v>0</v>
      </c>
      <c r="P31" s="25"/>
      <c r="Q31" s="25"/>
    </row>
    <row r="32" spans="1:12" ht="20.25" customHeight="1">
      <c r="A32" s="15"/>
      <c r="B32" s="15"/>
      <c r="C32" s="16"/>
      <c r="D32" s="17"/>
      <c r="E32" s="18"/>
      <c r="F32" s="17"/>
      <c r="G32" s="19"/>
      <c r="H32" s="19"/>
      <c r="I32" s="17"/>
      <c r="J32" s="15"/>
      <c r="K32" s="15"/>
      <c r="L32" s="20"/>
    </row>
    <row r="33" spans="1:42" s="9" customFormat="1" ht="28.5" customHeight="1">
      <c r="A33" s="103" t="s">
        <v>156</v>
      </c>
      <c r="B33" s="103"/>
      <c r="C33" s="103"/>
      <c r="D33" s="21"/>
      <c r="E33" s="22"/>
      <c r="F33" s="22"/>
      <c r="G33" s="22"/>
      <c r="H33" s="22"/>
      <c r="I33" s="22"/>
      <c r="J33" s="22"/>
      <c r="K33" s="22"/>
      <c r="L33" s="116" t="s">
        <v>142</v>
      </c>
      <c r="M33" s="116"/>
      <c r="N33" s="116"/>
      <c r="O33" s="116"/>
      <c r="P33" s="117">
        <v>7300000</v>
      </c>
      <c r="Q33" s="117"/>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s="9" customFormat="1" ht="15.75" customHeight="1">
      <c r="A34" s="118" t="s">
        <v>143</v>
      </c>
      <c r="B34" s="118" t="s">
        <v>144</v>
      </c>
      <c r="C34" s="118" t="s">
        <v>157</v>
      </c>
      <c r="D34" s="118" t="s">
        <v>145</v>
      </c>
      <c r="E34" s="118" t="s">
        <v>146</v>
      </c>
      <c r="F34" s="118" t="s">
        <v>158</v>
      </c>
      <c r="G34" s="118" t="s">
        <v>147</v>
      </c>
      <c r="H34" s="118" t="s">
        <v>159</v>
      </c>
      <c r="I34" s="118" t="s">
        <v>149</v>
      </c>
      <c r="J34" s="118" t="s">
        <v>160</v>
      </c>
      <c r="K34" s="120" t="s">
        <v>151</v>
      </c>
      <c r="L34" s="121"/>
      <c r="M34" s="124" t="s">
        <v>152</v>
      </c>
      <c r="N34" s="124" t="s">
        <v>153</v>
      </c>
      <c r="O34" s="124" t="s">
        <v>154</v>
      </c>
      <c r="P34" s="118" t="s">
        <v>122</v>
      </c>
      <c r="Q34" s="118" t="s">
        <v>155</v>
      </c>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17" s="1" customFormat="1" ht="24" customHeight="1">
      <c r="A35" s="119"/>
      <c r="B35" s="119"/>
      <c r="C35" s="119"/>
      <c r="D35" s="119"/>
      <c r="E35" s="119"/>
      <c r="F35" s="119"/>
      <c r="G35" s="119"/>
      <c r="H35" s="119"/>
      <c r="I35" s="119"/>
      <c r="J35" s="119"/>
      <c r="K35" s="122"/>
      <c r="L35" s="123"/>
      <c r="M35" s="125"/>
      <c r="N35" s="125"/>
      <c r="O35" s="125"/>
      <c r="P35" s="119"/>
      <c r="Q35" s="119"/>
    </row>
    <row r="36" spans="1:17" ht="36" customHeight="1">
      <c r="A36" s="44" t="s">
        <v>107</v>
      </c>
      <c r="B36" s="44">
        <v>12</v>
      </c>
      <c r="C36" s="45">
        <v>41698</v>
      </c>
      <c r="D36" s="46" t="s">
        <v>108</v>
      </c>
      <c r="E36" s="47" t="s">
        <v>109</v>
      </c>
      <c r="F36" s="48" t="s">
        <v>161</v>
      </c>
      <c r="G36" s="53">
        <v>10</v>
      </c>
      <c r="H36" s="49"/>
      <c r="I36" s="44">
        <v>192</v>
      </c>
      <c r="J36" s="47" t="s">
        <v>12</v>
      </c>
      <c r="K36" s="50">
        <v>0.09</v>
      </c>
      <c r="L36" s="51"/>
      <c r="M36" s="49">
        <v>1000000</v>
      </c>
      <c r="N36" s="52"/>
      <c r="O36" s="52"/>
      <c r="P36" s="52"/>
      <c r="Q36" s="23" t="s">
        <v>162</v>
      </c>
    </row>
    <row r="37" spans="1:17" ht="36" customHeight="1">
      <c r="A37" s="75">
        <v>14417</v>
      </c>
      <c r="B37" s="64">
        <v>7</v>
      </c>
      <c r="C37" s="65">
        <v>41922</v>
      </c>
      <c r="D37" s="66" t="s">
        <v>178</v>
      </c>
      <c r="E37" s="67" t="s">
        <v>177</v>
      </c>
      <c r="F37" s="68" t="s">
        <v>161</v>
      </c>
      <c r="G37" s="69">
        <v>35</v>
      </c>
      <c r="H37" s="70"/>
      <c r="I37" s="64">
        <v>300</v>
      </c>
      <c r="J37" s="67" t="s">
        <v>12</v>
      </c>
      <c r="K37" s="71">
        <v>0.04</v>
      </c>
      <c r="L37" s="72"/>
      <c r="M37" s="70">
        <v>4000000</v>
      </c>
      <c r="N37" s="73"/>
      <c r="O37" s="73"/>
      <c r="P37" s="73"/>
      <c r="Q37" s="74" t="s">
        <v>176</v>
      </c>
    </row>
    <row r="38" spans="1:17" ht="36" customHeight="1">
      <c r="A38" s="75">
        <v>14501</v>
      </c>
      <c r="B38" s="64">
        <v>11</v>
      </c>
      <c r="C38" s="65">
        <v>41941</v>
      </c>
      <c r="D38" s="66" t="s">
        <v>181</v>
      </c>
      <c r="E38" s="67" t="s">
        <v>179</v>
      </c>
      <c r="F38" s="68" t="s">
        <v>161</v>
      </c>
      <c r="G38" s="69">
        <v>28</v>
      </c>
      <c r="H38" s="70"/>
      <c r="I38" s="64">
        <v>108</v>
      </c>
      <c r="J38" s="67" t="s">
        <v>12</v>
      </c>
      <c r="K38" s="71" t="s">
        <v>180</v>
      </c>
      <c r="L38" s="72"/>
      <c r="M38" s="70">
        <v>4000000</v>
      </c>
      <c r="N38" s="73"/>
      <c r="O38" s="73"/>
      <c r="P38" s="73"/>
      <c r="Q38" s="74" t="s">
        <v>176</v>
      </c>
    </row>
    <row r="39" spans="1:17" ht="36" customHeight="1">
      <c r="A39" s="80"/>
      <c r="B39" s="81"/>
      <c r="C39" s="82"/>
      <c r="D39" s="66"/>
      <c r="E39" s="83"/>
      <c r="F39" s="84"/>
      <c r="G39" s="85"/>
      <c r="H39" s="86"/>
      <c r="I39" s="81"/>
      <c r="J39" s="83"/>
      <c r="K39" s="87"/>
      <c r="L39" s="88"/>
      <c r="M39" s="89"/>
      <c r="N39" s="73"/>
      <c r="O39" s="73"/>
      <c r="P39" s="90"/>
      <c r="Q39" s="74"/>
    </row>
    <row r="40" spans="1:17" ht="15">
      <c r="A40" s="109" t="s">
        <v>167</v>
      </c>
      <c r="B40" s="110"/>
      <c r="C40" s="111"/>
      <c r="D40" s="25">
        <v>3</v>
      </c>
      <c r="E40" s="109" t="s">
        <v>165</v>
      </c>
      <c r="F40" s="111"/>
      <c r="G40" s="28">
        <f>SUM(G34:G38)</f>
        <v>73</v>
      </c>
      <c r="H40" s="29">
        <f>SUM(H35:H35)</f>
        <v>0</v>
      </c>
      <c r="I40" s="28">
        <f>SUM(I34:I38)</f>
        <v>600</v>
      </c>
      <c r="J40" s="113" t="s">
        <v>166</v>
      </c>
      <c r="K40" s="114"/>
      <c r="L40" s="115"/>
      <c r="M40" s="76">
        <f>SUM(M34:M38)</f>
        <v>9000000</v>
      </c>
      <c r="N40" s="27">
        <f>SUM(N35:N35)</f>
        <v>0</v>
      </c>
      <c r="O40" s="27">
        <f>SUM(O35:O35)</f>
        <v>0</v>
      </c>
      <c r="P40" s="56"/>
      <c r="Q40" s="25"/>
    </row>
    <row r="41" spans="1:17" ht="15">
      <c r="A41" s="30"/>
      <c r="B41" s="30"/>
      <c r="C41" s="30"/>
      <c r="D41" s="30"/>
      <c r="E41" s="30"/>
      <c r="F41" s="30"/>
      <c r="G41" s="30"/>
      <c r="H41" s="30"/>
      <c r="I41" s="30"/>
      <c r="J41" s="30"/>
      <c r="K41" s="31"/>
      <c r="L41" s="31"/>
      <c r="M41" s="32"/>
      <c r="N41" s="32"/>
      <c r="O41" s="32"/>
      <c r="P41" s="30"/>
      <c r="Q41" s="30"/>
    </row>
    <row r="42" spans="1:17" ht="15">
      <c r="A42" s="126" t="s">
        <v>168</v>
      </c>
      <c r="B42" s="126"/>
      <c r="C42" s="126"/>
      <c r="D42" s="126"/>
      <c r="E42" s="126"/>
      <c r="F42" s="126"/>
      <c r="G42" s="126"/>
      <c r="H42" s="126"/>
      <c r="I42" s="126"/>
      <c r="J42" s="126"/>
      <c r="K42" s="126"/>
      <c r="L42" s="126"/>
      <c r="M42" s="30"/>
      <c r="N42" s="30"/>
      <c r="O42" s="30"/>
      <c r="P42" s="30"/>
      <c r="Q42" s="30"/>
    </row>
    <row r="43" spans="1:17" ht="15">
      <c r="A43" s="63"/>
      <c r="B43" s="63"/>
      <c r="C43" s="63"/>
      <c r="D43" s="63"/>
      <c r="E43" s="63"/>
      <c r="F43" s="63"/>
      <c r="G43" s="63"/>
      <c r="H43" s="63"/>
      <c r="I43" s="63"/>
      <c r="J43" s="63"/>
      <c r="K43" s="63"/>
      <c r="L43" s="63"/>
      <c r="M43" s="63"/>
      <c r="N43" s="63"/>
      <c r="O43" s="63"/>
      <c r="P43" s="63"/>
      <c r="Q43" s="63"/>
    </row>
    <row r="44" spans="1:17" ht="15">
      <c r="A44" s="127" t="s">
        <v>169</v>
      </c>
      <c r="B44" s="127"/>
      <c r="C44" s="127"/>
      <c r="D44" s="127"/>
      <c r="E44" s="127"/>
      <c r="F44" s="127"/>
      <c r="G44" s="127"/>
      <c r="H44" s="127"/>
      <c r="I44" s="127"/>
      <c r="J44" s="127"/>
      <c r="K44" s="127"/>
      <c r="L44" s="127"/>
      <c r="M44" s="127"/>
      <c r="N44" s="127"/>
      <c r="O44" s="127"/>
      <c r="P44" s="127"/>
      <c r="Q44" s="127"/>
    </row>
    <row r="45" spans="1:17" ht="15">
      <c r="A45" s="127" t="s">
        <v>170</v>
      </c>
      <c r="B45" s="127"/>
      <c r="C45" s="127"/>
      <c r="D45" s="127"/>
      <c r="E45" s="127"/>
      <c r="F45" s="127"/>
      <c r="G45" s="127"/>
      <c r="H45" s="127"/>
      <c r="I45" s="127"/>
      <c r="J45" s="127"/>
      <c r="K45" s="127"/>
      <c r="L45" s="127"/>
      <c r="M45" s="127"/>
      <c r="N45" s="127"/>
      <c r="O45" s="127"/>
      <c r="P45" s="127"/>
      <c r="Q45" s="127"/>
    </row>
    <row r="46" spans="1:17" ht="15">
      <c r="A46" s="127" t="s">
        <v>171</v>
      </c>
      <c r="B46" s="127"/>
      <c r="C46" s="127"/>
      <c r="D46" s="127"/>
      <c r="E46" s="127"/>
      <c r="F46" s="127"/>
      <c r="G46" s="127"/>
      <c r="H46" s="127"/>
      <c r="I46" s="127"/>
      <c r="J46" s="127"/>
      <c r="K46" s="127"/>
      <c r="L46" s="127"/>
      <c r="M46" s="127"/>
      <c r="N46" s="127"/>
      <c r="O46" s="127"/>
      <c r="P46" s="127"/>
      <c r="Q46" s="127"/>
    </row>
  </sheetData>
  <sheetProtection/>
  <mergeCells count="51">
    <mergeCell ref="J34:J35"/>
    <mergeCell ref="K34:L35"/>
    <mergeCell ref="M34:M35"/>
    <mergeCell ref="N34:N35"/>
    <mergeCell ref="A42:L42"/>
    <mergeCell ref="A44:Q44"/>
    <mergeCell ref="A45:Q45"/>
    <mergeCell ref="A46:Q46"/>
    <mergeCell ref="O34:O35"/>
    <mergeCell ref="P34:P35"/>
    <mergeCell ref="Q34:Q35"/>
    <mergeCell ref="A40:C40"/>
    <mergeCell ref="E40:F40"/>
    <mergeCell ref="J40:L40"/>
    <mergeCell ref="I34:I35"/>
    <mergeCell ref="L33:O33"/>
    <mergeCell ref="P33:Q33"/>
    <mergeCell ref="A34:A35"/>
    <mergeCell ref="B34:B35"/>
    <mergeCell ref="C34:C35"/>
    <mergeCell ref="D34:D35"/>
    <mergeCell ref="E34:E35"/>
    <mergeCell ref="F34:F35"/>
    <mergeCell ref="G34:G35"/>
    <mergeCell ref="H34:H35"/>
    <mergeCell ref="B5:B6"/>
    <mergeCell ref="C5:C6"/>
    <mergeCell ref="D5:D6"/>
    <mergeCell ref="E5:E6"/>
    <mergeCell ref="F5:F6"/>
    <mergeCell ref="A33:C33"/>
    <mergeCell ref="R5:R6"/>
    <mergeCell ref="A31:C31"/>
    <mergeCell ref="E31:F31"/>
    <mergeCell ref="J31:L31"/>
    <mergeCell ref="G5:G6"/>
    <mergeCell ref="H5:H6"/>
    <mergeCell ref="I5:I6"/>
    <mergeCell ref="J5:J6"/>
    <mergeCell ref="M5:M6"/>
    <mergeCell ref="N5:N6"/>
    <mergeCell ref="O5:O6"/>
    <mergeCell ref="P5:P6"/>
    <mergeCell ref="Q5:Q6"/>
    <mergeCell ref="A1:L1"/>
    <mergeCell ref="A2:Q2"/>
    <mergeCell ref="A3:Q3"/>
    <mergeCell ref="A4:C4"/>
    <mergeCell ref="M4:O4"/>
    <mergeCell ref="P4:Q4"/>
    <mergeCell ref="A5:A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P43"/>
  <sheetViews>
    <sheetView zoomScalePageLayoutView="0" workbookViewId="0" topLeftCell="A22">
      <selection activeCell="A29" sqref="A29:Q29"/>
    </sheetView>
  </sheetViews>
  <sheetFormatPr defaultColWidth="9.140625" defaultRowHeight="15"/>
  <cols>
    <col min="1" max="1" width="7.28125" style="0" customWidth="1"/>
    <col min="2" max="2" width="5.00390625" style="0" customWidth="1"/>
    <col min="3" max="3" width="10.421875" style="0" customWidth="1"/>
    <col min="4" max="4" width="15.57421875" style="0" customWidth="1"/>
    <col min="5" max="5" width="10.28125" style="0" customWidth="1"/>
    <col min="6" max="7" width="9.421875" style="0" customWidth="1"/>
    <col min="8" max="8" width="16.28125" style="0" hidden="1" customWidth="1"/>
    <col min="9" max="9" width="6.7109375" style="0" customWidth="1"/>
    <col min="10" max="10" width="8.28125" style="0" customWidth="1"/>
    <col min="11" max="11" width="8.421875" style="0" customWidth="1"/>
    <col min="12" max="12" width="15.00390625" style="0" hidden="1" customWidth="1"/>
    <col min="13" max="13" width="12.140625" style="0" customWidth="1"/>
    <col min="14" max="14" width="11.57421875" style="0" customWidth="1"/>
    <col min="15" max="15" width="7.28125" style="0" hidden="1" customWidth="1"/>
    <col min="16" max="16" width="0" style="0" hidden="1" customWidth="1"/>
    <col min="17" max="17" width="15.57421875" style="0" customWidth="1"/>
  </cols>
  <sheetData>
    <row r="1" spans="1:12" ht="78" customHeight="1">
      <c r="A1" s="101"/>
      <c r="B1" s="101"/>
      <c r="C1" s="101"/>
      <c r="D1" s="101"/>
      <c r="E1" s="101"/>
      <c r="F1" s="101"/>
      <c r="G1" s="101"/>
      <c r="H1" s="101"/>
      <c r="I1" s="101"/>
      <c r="J1" s="101"/>
      <c r="K1" s="101"/>
      <c r="L1" s="101"/>
    </row>
    <row r="2" spans="1:17" ht="12.75" customHeight="1">
      <c r="A2" s="102" t="s">
        <v>140</v>
      </c>
      <c r="B2" s="102"/>
      <c r="C2" s="102"/>
      <c r="D2" s="102"/>
      <c r="E2" s="102"/>
      <c r="F2" s="102"/>
      <c r="G2" s="102"/>
      <c r="H2" s="102"/>
      <c r="I2" s="102"/>
      <c r="J2" s="102"/>
      <c r="K2" s="102"/>
      <c r="L2" s="102"/>
      <c r="M2" s="102"/>
      <c r="N2" s="102"/>
      <c r="O2" s="102"/>
      <c r="P2" s="102"/>
      <c r="Q2" s="102"/>
    </row>
    <row r="3" spans="1:17" ht="15.75" customHeight="1">
      <c r="A3" s="101" t="s">
        <v>174</v>
      </c>
      <c r="B3" s="101"/>
      <c r="C3" s="101"/>
      <c r="D3" s="101"/>
      <c r="E3" s="101"/>
      <c r="F3" s="101"/>
      <c r="G3" s="101"/>
      <c r="H3" s="101"/>
      <c r="I3" s="101"/>
      <c r="J3" s="101"/>
      <c r="K3" s="101"/>
      <c r="L3" s="101"/>
      <c r="M3" s="101"/>
      <c r="N3" s="101"/>
      <c r="O3" s="101"/>
      <c r="P3" s="101"/>
      <c r="Q3" s="101"/>
    </row>
    <row r="4" spans="1:17" s="1" customFormat="1" ht="26.25" customHeight="1">
      <c r="A4" s="103" t="s">
        <v>141</v>
      </c>
      <c r="B4" s="103"/>
      <c r="C4" s="103"/>
      <c r="D4" s="12"/>
      <c r="E4" s="12"/>
      <c r="F4" s="12"/>
      <c r="G4" s="12"/>
      <c r="H4" s="12"/>
      <c r="I4" s="12"/>
      <c r="J4" s="12"/>
      <c r="K4" s="12"/>
      <c r="L4" s="12"/>
      <c r="M4" s="104" t="s">
        <v>142</v>
      </c>
      <c r="N4" s="104"/>
      <c r="O4" s="104"/>
      <c r="P4" s="105">
        <v>9500000</v>
      </c>
      <c r="Q4" s="105"/>
    </row>
    <row r="5" spans="1:42" s="14" customFormat="1" ht="36" customHeight="1">
      <c r="A5" s="106" t="s">
        <v>143</v>
      </c>
      <c r="B5" s="106" t="s">
        <v>144</v>
      </c>
      <c r="C5" s="106" t="s">
        <v>172</v>
      </c>
      <c r="D5" s="106" t="s">
        <v>145</v>
      </c>
      <c r="E5" s="106" t="s">
        <v>146</v>
      </c>
      <c r="F5" s="106" t="s">
        <v>173</v>
      </c>
      <c r="G5" s="106" t="s">
        <v>147</v>
      </c>
      <c r="H5" s="106" t="s">
        <v>148</v>
      </c>
      <c r="I5" s="106" t="s">
        <v>149</v>
      </c>
      <c r="J5" s="106" t="s">
        <v>150</v>
      </c>
      <c r="K5" s="10" t="s">
        <v>151</v>
      </c>
      <c r="L5" s="11"/>
      <c r="M5" s="107" t="s">
        <v>152</v>
      </c>
      <c r="N5" s="107" t="s">
        <v>153</v>
      </c>
      <c r="O5" s="107" t="s">
        <v>154</v>
      </c>
      <c r="P5" s="106" t="s">
        <v>122</v>
      </c>
      <c r="Q5" s="106" t="s">
        <v>155</v>
      </c>
      <c r="R5" s="108"/>
      <c r="S5" s="13"/>
      <c r="T5" s="13"/>
      <c r="U5" s="13"/>
      <c r="V5" s="13"/>
      <c r="W5" s="13"/>
      <c r="X5" s="13"/>
      <c r="Y5" s="13"/>
      <c r="Z5" s="13"/>
      <c r="AA5" s="13"/>
      <c r="AB5" s="13"/>
      <c r="AC5" s="13"/>
      <c r="AD5" s="13"/>
      <c r="AE5" s="13"/>
      <c r="AF5" s="13"/>
      <c r="AG5" s="13"/>
      <c r="AH5" s="13"/>
      <c r="AI5" s="13"/>
      <c r="AJ5" s="13"/>
      <c r="AK5" s="13"/>
      <c r="AL5" s="13"/>
      <c r="AM5" s="13"/>
      <c r="AN5" s="13"/>
      <c r="AO5" s="13"/>
      <c r="AP5" s="13"/>
    </row>
    <row r="6" spans="1:42" s="14" customFormat="1" ht="12" customHeight="1">
      <c r="A6" s="106"/>
      <c r="B6" s="106"/>
      <c r="C6" s="106"/>
      <c r="D6" s="106"/>
      <c r="E6" s="106"/>
      <c r="F6" s="106"/>
      <c r="G6" s="106"/>
      <c r="H6" s="106"/>
      <c r="I6" s="106"/>
      <c r="J6" s="106"/>
      <c r="K6" s="34"/>
      <c r="L6" s="35"/>
      <c r="M6" s="107"/>
      <c r="N6" s="107"/>
      <c r="O6" s="107"/>
      <c r="P6" s="106"/>
      <c r="Q6" s="106"/>
      <c r="R6" s="108"/>
      <c r="S6" s="13"/>
      <c r="T6" s="13"/>
      <c r="U6" s="13"/>
      <c r="V6" s="13"/>
      <c r="W6" s="13"/>
      <c r="X6" s="13"/>
      <c r="Y6" s="13"/>
      <c r="Z6" s="13"/>
      <c r="AA6" s="13"/>
      <c r="AB6" s="13"/>
      <c r="AC6" s="13"/>
      <c r="AD6" s="13"/>
      <c r="AE6" s="13"/>
      <c r="AF6" s="13"/>
      <c r="AG6" s="13"/>
      <c r="AH6" s="13"/>
      <c r="AI6" s="13"/>
      <c r="AJ6" s="13"/>
      <c r="AK6" s="13"/>
      <c r="AL6" s="13"/>
      <c r="AM6" s="13"/>
      <c r="AN6" s="13"/>
      <c r="AO6" s="13"/>
      <c r="AP6" s="13"/>
    </row>
    <row r="7" spans="1:17" ht="36.75" customHeight="1">
      <c r="A7" s="36" t="s">
        <v>103</v>
      </c>
      <c r="B7" s="36">
        <v>9</v>
      </c>
      <c r="C7" s="37">
        <v>41694</v>
      </c>
      <c r="D7" s="38" t="s">
        <v>104</v>
      </c>
      <c r="E7" s="3" t="s">
        <v>105</v>
      </c>
      <c r="F7" s="39" t="s">
        <v>161</v>
      </c>
      <c r="G7" s="39">
        <v>7</v>
      </c>
      <c r="H7" s="40"/>
      <c r="I7" s="36">
        <v>104</v>
      </c>
      <c r="J7" s="38" t="s">
        <v>12</v>
      </c>
      <c r="K7" s="41">
        <v>0.09</v>
      </c>
      <c r="L7" s="42"/>
      <c r="M7" s="40">
        <v>1000000</v>
      </c>
      <c r="N7" s="40">
        <v>1000000</v>
      </c>
      <c r="O7" s="43"/>
      <c r="P7" s="43"/>
      <c r="Q7" s="24" t="s">
        <v>163</v>
      </c>
    </row>
    <row r="8" spans="1:17" ht="36.75" customHeight="1">
      <c r="A8" s="44" t="s">
        <v>98</v>
      </c>
      <c r="B8" s="44">
        <v>2</v>
      </c>
      <c r="C8" s="45">
        <v>41697</v>
      </c>
      <c r="D8" s="46" t="s">
        <v>99</v>
      </c>
      <c r="E8" s="60" t="s">
        <v>100</v>
      </c>
      <c r="F8" s="48" t="s">
        <v>161</v>
      </c>
      <c r="G8" s="48">
        <v>6</v>
      </c>
      <c r="H8" s="49"/>
      <c r="I8" s="44">
        <v>48</v>
      </c>
      <c r="J8" s="46" t="s">
        <v>12</v>
      </c>
      <c r="K8" s="50">
        <v>0.09</v>
      </c>
      <c r="L8" s="51"/>
      <c r="M8" s="49">
        <v>500000</v>
      </c>
      <c r="N8" s="52"/>
      <c r="O8" s="52"/>
      <c r="P8" s="43"/>
      <c r="Q8" s="23" t="s">
        <v>162</v>
      </c>
    </row>
    <row r="9" spans="1:17" ht="36.75" customHeight="1">
      <c r="A9" s="36" t="s">
        <v>50</v>
      </c>
      <c r="B9" s="36">
        <v>2</v>
      </c>
      <c r="C9" s="37">
        <v>41697</v>
      </c>
      <c r="D9" s="38" t="s">
        <v>51</v>
      </c>
      <c r="E9" s="3" t="s">
        <v>52</v>
      </c>
      <c r="F9" s="39" t="s">
        <v>161</v>
      </c>
      <c r="G9" s="39">
        <v>10</v>
      </c>
      <c r="H9" s="40"/>
      <c r="I9" s="36">
        <v>60</v>
      </c>
      <c r="J9" s="38" t="s">
        <v>12</v>
      </c>
      <c r="K9" s="41">
        <v>0.09</v>
      </c>
      <c r="L9" s="42"/>
      <c r="M9" s="40">
        <v>1000000</v>
      </c>
      <c r="N9" s="40">
        <v>1000000</v>
      </c>
      <c r="O9" s="43"/>
      <c r="P9" s="43"/>
      <c r="Q9" s="24" t="s">
        <v>163</v>
      </c>
    </row>
    <row r="10" spans="1:17" ht="36.75" customHeight="1">
      <c r="A10" s="36" t="s">
        <v>29</v>
      </c>
      <c r="B10" s="36">
        <v>4</v>
      </c>
      <c r="C10" s="37">
        <v>41697</v>
      </c>
      <c r="D10" s="38" t="s">
        <v>30</v>
      </c>
      <c r="E10" s="3" t="s">
        <v>31</v>
      </c>
      <c r="F10" s="39" t="s">
        <v>161</v>
      </c>
      <c r="G10" s="39">
        <v>8</v>
      </c>
      <c r="H10" s="40"/>
      <c r="I10" s="36">
        <v>60</v>
      </c>
      <c r="J10" s="38" t="s">
        <v>12</v>
      </c>
      <c r="K10" s="41">
        <v>0.09</v>
      </c>
      <c r="L10" s="42"/>
      <c r="M10" s="40">
        <v>850000</v>
      </c>
      <c r="N10" s="40">
        <v>850000</v>
      </c>
      <c r="O10" s="43"/>
      <c r="P10" s="43"/>
      <c r="Q10" s="24" t="s">
        <v>163</v>
      </c>
    </row>
    <row r="11" spans="1:17" ht="39.75" customHeight="1">
      <c r="A11" s="44" t="s">
        <v>1</v>
      </c>
      <c r="B11" s="44">
        <v>7</v>
      </c>
      <c r="C11" s="45">
        <v>41698</v>
      </c>
      <c r="D11" s="46" t="s">
        <v>2</v>
      </c>
      <c r="E11" s="60" t="s">
        <v>3</v>
      </c>
      <c r="F11" s="48" t="s">
        <v>161</v>
      </c>
      <c r="G11" s="48">
        <v>9</v>
      </c>
      <c r="H11" s="49"/>
      <c r="I11" s="44">
        <v>42</v>
      </c>
      <c r="J11" s="46" t="s">
        <v>6</v>
      </c>
      <c r="K11" s="50">
        <v>0.09</v>
      </c>
      <c r="L11" s="51"/>
      <c r="M11" s="49">
        <v>1000000</v>
      </c>
      <c r="N11" s="52"/>
      <c r="O11" s="52"/>
      <c r="P11" s="52"/>
      <c r="Q11" s="23" t="s">
        <v>162</v>
      </c>
    </row>
    <row r="12" spans="1:17" ht="36.75" customHeight="1">
      <c r="A12" s="44" t="s">
        <v>19</v>
      </c>
      <c r="B12" s="44">
        <v>5</v>
      </c>
      <c r="C12" s="45">
        <v>41698</v>
      </c>
      <c r="D12" s="46" t="s">
        <v>20</v>
      </c>
      <c r="E12" s="60" t="s">
        <v>21</v>
      </c>
      <c r="F12" s="48" t="s">
        <v>161</v>
      </c>
      <c r="G12" s="48">
        <v>3</v>
      </c>
      <c r="H12" s="49"/>
      <c r="I12" s="44">
        <v>80</v>
      </c>
      <c r="J12" s="46" t="s">
        <v>6</v>
      </c>
      <c r="K12" s="50">
        <v>0.09</v>
      </c>
      <c r="L12" s="51"/>
      <c r="M12" s="49">
        <v>300000</v>
      </c>
      <c r="N12" s="52"/>
      <c r="O12" s="52"/>
      <c r="P12" s="43"/>
      <c r="Q12" s="23" t="s">
        <v>162</v>
      </c>
    </row>
    <row r="13" spans="1:17" ht="36.75" customHeight="1">
      <c r="A13" s="44" t="s">
        <v>34</v>
      </c>
      <c r="B13" s="44">
        <v>3</v>
      </c>
      <c r="C13" s="45">
        <v>41698</v>
      </c>
      <c r="D13" s="46" t="s">
        <v>35</v>
      </c>
      <c r="E13" s="60" t="s">
        <v>26</v>
      </c>
      <c r="F13" s="48" t="s">
        <v>161</v>
      </c>
      <c r="G13" s="48">
        <v>12</v>
      </c>
      <c r="H13" s="49"/>
      <c r="I13" s="44">
        <v>200</v>
      </c>
      <c r="J13" s="46" t="s">
        <v>12</v>
      </c>
      <c r="K13" s="50">
        <v>0.09</v>
      </c>
      <c r="L13" s="51"/>
      <c r="M13" s="49">
        <v>1000000</v>
      </c>
      <c r="N13" s="52"/>
      <c r="O13" s="52"/>
      <c r="P13" s="43"/>
      <c r="Q13" s="23" t="s">
        <v>162</v>
      </c>
    </row>
    <row r="14" spans="1:17" ht="36.75" customHeight="1">
      <c r="A14" s="36" t="s">
        <v>24</v>
      </c>
      <c r="B14" s="36">
        <v>3</v>
      </c>
      <c r="C14" s="37">
        <v>41698</v>
      </c>
      <c r="D14" s="38" t="s">
        <v>25</v>
      </c>
      <c r="E14" s="3" t="s">
        <v>26</v>
      </c>
      <c r="F14" s="39" t="s">
        <v>161</v>
      </c>
      <c r="G14" s="39">
        <v>14</v>
      </c>
      <c r="H14" s="40"/>
      <c r="I14" s="36">
        <v>181</v>
      </c>
      <c r="J14" s="38" t="s">
        <v>12</v>
      </c>
      <c r="K14" s="41">
        <v>0.09</v>
      </c>
      <c r="L14" s="42"/>
      <c r="M14" s="40">
        <v>1000000</v>
      </c>
      <c r="N14" s="40">
        <v>1000000</v>
      </c>
      <c r="O14" s="43"/>
      <c r="P14" s="43"/>
      <c r="Q14" s="24" t="s">
        <v>163</v>
      </c>
    </row>
    <row r="15" spans="1:17" ht="36.75" customHeight="1">
      <c r="A15" s="44" t="s">
        <v>37</v>
      </c>
      <c r="B15" s="44">
        <v>2</v>
      </c>
      <c r="C15" s="45">
        <v>41698</v>
      </c>
      <c r="D15" s="46" t="s">
        <v>38</v>
      </c>
      <c r="E15" s="60" t="s">
        <v>39</v>
      </c>
      <c r="F15" s="48" t="s">
        <v>161</v>
      </c>
      <c r="G15" s="48">
        <v>4</v>
      </c>
      <c r="H15" s="49"/>
      <c r="I15" s="44">
        <v>49</v>
      </c>
      <c r="J15" s="46" t="s">
        <v>12</v>
      </c>
      <c r="K15" s="50">
        <v>0.09</v>
      </c>
      <c r="L15" s="51"/>
      <c r="M15" s="49">
        <v>600000</v>
      </c>
      <c r="N15" s="52"/>
      <c r="O15" s="52"/>
      <c r="P15" s="43"/>
      <c r="Q15" s="23" t="s">
        <v>162</v>
      </c>
    </row>
    <row r="16" spans="1:17" ht="36.75" customHeight="1">
      <c r="A16" s="44" t="s">
        <v>42</v>
      </c>
      <c r="B16" s="44">
        <v>3</v>
      </c>
      <c r="C16" s="45">
        <v>41698</v>
      </c>
      <c r="D16" s="46" t="s">
        <v>43</v>
      </c>
      <c r="E16" s="60" t="s">
        <v>44</v>
      </c>
      <c r="F16" s="48" t="s">
        <v>161</v>
      </c>
      <c r="G16" s="48">
        <v>8</v>
      </c>
      <c r="H16" s="49"/>
      <c r="I16" s="44">
        <v>80</v>
      </c>
      <c r="J16" s="46" t="s">
        <v>12</v>
      </c>
      <c r="K16" s="50">
        <v>0.09</v>
      </c>
      <c r="L16" s="51"/>
      <c r="M16" s="49">
        <v>1000000</v>
      </c>
      <c r="N16" s="52"/>
      <c r="O16" s="52"/>
      <c r="P16" s="43"/>
      <c r="Q16" s="23" t="s">
        <v>162</v>
      </c>
    </row>
    <row r="17" spans="1:17" ht="36.75" customHeight="1">
      <c r="A17" s="44" t="s">
        <v>47</v>
      </c>
      <c r="B17" s="44">
        <v>9</v>
      </c>
      <c r="C17" s="45">
        <v>41698</v>
      </c>
      <c r="D17" s="46" t="s">
        <v>135</v>
      </c>
      <c r="E17" s="60" t="s">
        <v>48</v>
      </c>
      <c r="F17" s="48" t="s">
        <v>161</v>
      </c>
      <c r="G17" s="48">
        <v>7</v>
      </c>
      <c r="H17" s="49"/>
      <c r="I17" s="44">
        <v>82</v>
      </c>
      <c r="J17" s="46" t="s">
        <v>12</v>
      </c>
      <c r="K17" s="50">
        <v>0.09</v>
      </c>
      <c r="L17" s="51"/>
      <c r="M17" s="49">
        <v>1000000</v>
      </c>
      <c r="N17" s="52"/>
      <c r="O17" s="52"/>
      <c r="P17" s="43"/>
      <c r="Q17" s="23" t="s">
        <v>162</v>
      </c>
    </row>
    <row r="18" spans="1:17" ht="36.75" customHeight="1">
      <c r="A18" s="36" t="s">
        <v>55</v>
      </c>
      <c r="B18" s="36">
        <v>12</v>
      </c>
      <c r="C18" s="37">
        <v>41698</v>
      </c>
      <c r="D18" s="38" t="s">
        <v>56</v>
      </c>
      <c r="E18" s="3" t="s">
        <v>57</v>
      </c>
      <c r="F18" s="39" t="s">
        <v>161</v>
      </c>
      <c r="G18" s="39">
        <v>5</v>
      </c>
      <c r="H18" s="40"/>
      <c r="I18" s="36">
        <v>49</v>
      </c>
      <c r="J18" s="38" t="s">
        <v>12</v>
      </c>
      <c r="K18" s="41">
        <v>0.09</v>
      </c>
      <c r="L18" s="42"/>
      <c r="M18" s="40">
        <v>600000</v>
      </c>
      <c r="N18" s="40">
        <v>600000</v>
      </c>
      <c r="O18" s="43"/>
      <c r="P18" s="43"/>
      <c r="Q18" s="24" t="s">
        <v>163</v>
      </c>
    </row>
    <row r="19" spans="1:17" ht="36.75" customHeight="1">
      <c r="A19" s="44" t="s">
        <v>65</v>
      </c>
      <c r="B19" s="44">
        <v>7</v>
      </c>
      <c r="C19" s="45">
        <v>41698</v>
      </c>
      <c r="D19" s="46" t="s">
        <v>66</v>
      </c>
      <c r="E19" s="60" t="s">
        <v>67</v>
      </c>
      <c r="F19" s="48" t="s">
        <v>161</v>
      </c>
      <c r="G19" s="48">
        <v>8</v>
      </c>
      <c r="H19" s="49"/>
      <c r="I19" s="44">
        <v>80</v>
      </c>
      <c r="J19" s="46" t="s">
        <v>12</v>
      </c>
      <c r="K19" s="50">
        <v>0.09</v>
      </c>
      <c r="L19" s="51"/>
      <c r="M19" s="49">
        <v>1000000</v>
      </c>
      <c r="N19" s="52"/>
      <c r="O19" s="52"/>
      <c r="P19" s="43"/>
      <c r="Q19" s="23" t="s">
        <v>162</v>
      </c>
    </row>
    <row r="20" spans="1:17" ht="36.75" customHeight="1">
      <c r="A20" s="44" t="s">
        <v>78</v>
      </c>
      <c r="B20" s="44">
        <v>4</v>
      </c>
      <c r="C20" s="45">
        <v>41698</v>
      </c>
      <c r="D20" s="46" t="s">
        <v>79</v>
      </c>
      <c r="E20" s="60" t="s">
        <v>80</v>
      </c>
      <c r="F20" s="48" t="s">
        <v>161</v>
      </c>
      <c r="G20" s="48">
        <v>10</v>
      </c>
      <c r="H20" s="49"/>
      <c r="I20" s="44">
        <v>72</v>
      </c>
      <c r="J20" s="46" t="s">
        <v>12</v>
      </c>
      <c r="K20" s="50">
        <v>0.09</v>
      </c>
      <c r="L20" s="51"/>
      <c r="M20" s="49">
        <v>1000000</v>
      </c>
      <c r="N20" s="52"/>
      <c r="O20" s="52"/>
      <c r="P20" s="43"/>
      <c r="Q20" s="23" t="s">
        <v>162</v>
      </c>
    </row>
    <row r="21" spans="1:17" ht="36.75">
      <c r="A21" s="44" t="s">
        <v>93</v>
      </c>
      <c r="B21" s="44">
        <v>3</v>
      </c>
      <c r="C21" s="45">
        <v>41698</v>
      </c>
      <c r="D21" s="46" t="s">
        <v>94</v>
      </c>
      <c r="E21" s="60" t="s">
        <v>95</v>
      </c>
      <c r="F21" s="48" t="s">
        <v>161</v>
      </c>
      <c r="G21" s="48">
        <v>10</v>
      </c>
      <c r="H21" s="49"/>
      <c r="I21" s="44">
        <v>120</v>
      </c>
      <c r="J21" s="46" t="s">
        <v>6</v>
      </c>
      <c r="K21" s="50">
        <v>0.09</v>
      </c>
      <c r="L21" s="51"/>
      <c r="M21" s="49">
        <v>1000000</v>
      </c>
      <c r="N21" s="52"/>
      <c r="O21" s="52"/>
      <c r="P21" s="43"/>
      <c r="Q21" s="23" t="s">
        <v>162</v>
      </c>
    </row>
    <row r="22" spans="1:17" ht="36.75" customHeight="1">
      <c r="A22" s="36" t="s">
        <v>110</v>
      </c>
      <c r="B22" s="36">
        <v>3</v>
      </c>
      <c r="C22" s="37">
        <v>41698</v>
      </c>
      <c r="D22" s="55" t="s">
        <v>111</v>
      </c>
      <c r="E22" s="3" t="s">
        <v>112</v>
      </c>
      <c r="F22" s="39" t="s">
        <v>161</v>
      </c>
      <c r="G22" s="39">
        <v>9</v>
      </c>
      <c r="H22" s="40"/>
      <c r="I22" s="36">
        <v>220</v>
      </c>
      <c r="J22" s="38" t="s">
        <v>12</v>
      </c>
      <c r="K22" s="41">
        <v>0.09</v>
      </c>
      <c r="L22" s="42"/>
      <c r="M22" s="40">
        <v>1000000</v>
      </c>
      <c r="N22" s="40">
        <v>1000000</v>
      </c>
      <c r="O22" s="43"/>
      <c r="P22" s="43"/>
      <c r="Q22" s="24" t="s">
        <v>163</v>
      </c>
    </row>
    <row r="23" spans="1:17" ht="36.75" customHeight="1">
      <c r="A23" s="44" t="s">
        <v>115</v>
      </c>
      <c r="B23" s="44">
        <v>10</v>
      </c>
      <c r="C23" s="45">
        <v>41698</v>
      </c>
      <c r="D23" s="46" t="s">
        <v>116</v>
      </c>
      <c r="E23" s="60" t="s">
        <v>117</v>
      </c>
      <c r="F23" s="48" t="s">
        <v>161</v>
      </c>
      <c r="G23" s="48">
        <v>9</v>
      </c>
      <c r="H23" s="49"/>
      <c r="I23" s="44">
        <v>48</v>
      </c>
      <c r="J23" s="46" t="s">
        <v>6</v>
      </c>
      <c r="K23" s="50">
        <v>0.09</v>
      </c>
      <c r="L23" s="51"/>
      <c r="M23" s="49">
        <v>945000</v>
      </c>
      <c r="N23" s="52"/>
      <c r="O23" s="52"/>
      <c r="P23" s="43"/>
      <c r="Q23" s="23" t="s">
        <v>162</v>
      </c>
    </row>
    <row r="24" spans="1:17" ht="36.75" customHeight="1">
      <c r="A24" s="36" t="s">
        <v>60</v>
      </c>
      <c r="B24" s="36">
        <v>4</v>
      </c>
      <c r="C24" s="37">
        <v>41698</v>
      </c>
      <c r="D24" s="38" t="s">
        <v>61</v>
      </c>
      <c r="E24" s="3" t="s">
        <v>62</v>
      </c>
      <c r="F24" s="39" t="s">
        <v>161</v>
      </c>
      <c r="G24" s="39">
        <v>4</v>
      </c>
      <c r="H24" s="40"/>
      <c r="I24" s="36">
        <v>48</v>
      </c>
      <c r="J24" s="38" t="s">
        <v>12</v>
      </c>
      <c r="K24" s="41">
        <v>0.09</v>
      </c>
      <c r="L24" s="42"/>
      <c r="M24" s="40">
        <v>445000</v>
      </c>
      <c r="N24" s="40">
        <v>445000</v>
      </c>
      <c r="O24" s="43"/>
      <c r="P24" s="43"/>
      <c r="Q24" s="24" t="s">
        <v>163</v>
      </c>
    </row>
    <row r="25" spans="1:17" ht="36.75" customHeight="1">
      <c r="A25" s="36" t="s">
        <v>73</v>
      </c>
      <c r="B25" s="36">
        <v>1</v>
      </c>
      <c r="C25" s="37">
        <v>41698</v>
      </c>
      <c r="D25" s="38" t="s">
        <v>74</v>
      </c>
      <c r="E25" s="3" t="s">
        <v>75</v>
      </c>
      <c r="F25" s="39" t="s">
        <v>161</v>
      </c>
      <c r="G25" s="39">
        <v>6</v>
      </c>
      <c r="H25" s="40"/>
      <c r="I25" s="36">
        <v>48</v>
      </c>
      <c r="J25" s="38" t="s">
        <v>12</v>
      </c>
      <c r="K25" s="41">
        <v>0.09</v>
      </c>
      <c r="L25" s="42"/>
      <c r="M25" s="40">
        <v>700000</v>
      </c>
      <c r="N25" s="40">
        <v>700000</v>
      </c>
      <c r="O25" s="43"/>
      <c r="P25" s="43"/>
      <c r="Q25" s="24" t="s">
        <v>163</v>
      </c>
    </row>
    <row r="26" spans="1:17" ht="36.75" customHeight="1">
      <c r="A26" s="36" t="s">
        <v>69</v>
      </c>
      <c r="B26" s="36">
        <v>3</v>
      </c>
      <c r="C26" s="37">
        <v>41698</v>
      </c>
      <c r="D26" s="38" t="s">
        <v>70</v>
      </c>
      <c r="E26" s="3" t="s">
        <v>71</v>
      </c>
      <c r="F26" s="39" t="s">
        <v>161</v>
      </c>
      <c r="G26" s="39">
        <v>8</v>
      </c>
      <c r="H26" s="40"/>
      <c r="I26" s="36">
        <v>72</v>
      </c>
      <c r="J26" s="38" t="s">
        <v>12</v>
      </c>
      <c r="K26" s="41">
        <v>0.09</v>
      </c>
      <c r="L26" s="42"/>
      <c r="M26" s="40">
        <v>1000000</v>
      </c>
      <c r="N26" s="40">
        <v>1000000</v>
      </c>
      <c r="O26" s="43"/>
      <c r="P26" s="43"/>
      <c r="Q26" s="24" t="s">
        <v>163</v>
      </c>
    </row>
    <row r="27" spans="1:17" ht="36.75" customHeight="1">
      <c r="A27" s="44" t="s">
        <v>7</v>
      </c>
      <c r="B27" s="44">
        <v>4</v>
      </c>
      <c r="C27" s="45">
        <v>41701</v>
      </c>
      <c r="D27" s="46" t="s">
        <v>8</v>
      </c>
      <c r="E27" s="60" t="s">
        <v>9</v>
      </c>
      <c r="F27" s="48" t="s">
        <v>161</v>
      </c>
      <c r="G27" s="48">
        <v>0</v>
      </c>
      <c r="H27" s="49"/>
      <c r="I27" s="44">
        <v>60</v>
      </c>
      <c r="J27" s="46" t="s">
        <v>12</v>
      </c>
      <c r="K27" s="50">
        <v>0.09</v>
      </c>
      <c r="L27" s="51"/>
      <c r="M27" s="49">
        <v>340000</v>
      </c>
      <c r="N27" s="52"/>
      <c r="O27" s="52"/>
      <c r="P27" s="52"/>
      <c r="Q27" s="23" t="s">
        <v>162</v>
      </c>
    </row>
    <row r="28" spans="1:17" ht="36.75" customHeight="1">
      <c r="A28" s="44" t="s">
        <v>83</v>
      </c>
      <c r="B28" s="44">
        <v>11</v>
      </c>
      <c r="C28" s="45">
        <v>41704</v>
      </c>
      <c r="D28" s="46" t="s">
        <v>84</v>
      </c>
      <c r="E28" s="60" t="s">
        <v>85</v>
      </c>
      <c r="F28" s="48" t="s">
        <v>161</v>
      </c>
      <c r="G28" s="48">
        <v>5</v>
      </c>
      <c r="H28" s="49"/>
      <c r="I28" s="44">
        <v>120</v>
      </c>
      <c r="J28" s="46" t="s">
        <v>12</v>
      </c>
      <c r="K28" s="50">
        <v>0.09</v>
      </c>
      <c r="L28" s="51"/>
      <c r="M28" s="49">
        <v>600000</v>
      </c>
      <c r="N28" s="52"/>
      <c r="O28" s="52"/>
      <c r="P28" s="52"/>
      <c r="Q28" s="23" t="s">
        <v>162</v>
      </c>
    </row>
    <row r="29" spans="1:17" ht="36.75" customHeight="1">
      <c r="A29" s="44" t="s">
        <v>88</v>
      </c>
      <c r="B29" s="44">
        <v>11</v>
      </c>
      <c r="C29" s="45">
        <v>41704</v>
      </c>
      <c r="D29" s="46" t="s">
        <v>89</v>
      </c>
      <c r="E29" s="60" t="s">
        <v>90</v>
      </c>
      <c r="F29" s="48" t="s">
        <v>161</v>
      </c>
      <c r="G29" s="48">
        <v>4</v>
      </c>
      <c r="H29" s="49"/>
      <c r="I29" s="44">
        <v>60</v>
      </c>
      <c r="J29" s="46" t="s">
        <v>12</v>
      </c>
      <c r="K29" s="50">
        <v>0.09</v>
      </c>
      <c r="L29" s="51"/>
      <c r="M29" s="49">
        <v>500000</v>
      </c>
      <c r="N29" s="52"/>
      <c r="O29" s="52"/>
      <c r="P29" s="52"/>
      <c r="Q29" s="23" t="s">
        <v>162</v>
      </c>
    </row>
    <row r="30" spans="1:17" ht="36.75" customHeight="1">
      <c r="A30" s="58" t="s">
        <v>14</v>
      </c>
      <c r="B30" s="58">
        <v>6</v>
      </c>
      <c r="C30" s="59">
        <v>41710</v>
      </c>
      <c r="D30" s="46" t="s">
        <v>15</v>
      </c>
      <c r="E30" s="60" t="s">
        <v>16</v>
      </c>
      <c r="F30" s="48" t="s">
        <v>161</v>
      </c>
      <c r="G30" s="48">
        <v>6</v>
      </c>
      <c r="H30" s="49"/>
      <c r="I30" s="44">
        <v>50</v>
      </c>
      <c r="J30" s="46" t="s">
        <v>12</v>
      </c>
      <c r="K30" s="50">
        <v>0.09</v>
      </c>
      <c r="L30" s="51"/>
      <c r="M30" s="49">
        <v>700000</v>
      </c>
      <c r="N30" s="52"/>
      <c r="O30" s="52"/>
      <c r="P30" s="52"/>
      <c r="Q30" s="23" t="s">
        <v>162</v>
      </c>
    </row>
    <row r="31" spans="1:17" ht="17.25" customHeight="1">
      <c r="A31" s="109" t="s">
        <v>164</v>
      </c>
      <c r="B31" s="110"/>
      <c r="C31" s="111"/>
      <c r="D31" s="57">
        <v>24</v>
      </c>
      <c r="E31" s="112" t="s">
        <v>165</v>
      </c>
      <c r="F31" s="112"/>
      <c r="G31" s="26">
        <f>SUM(G7:G30)</f>
        <v>172</v>
      </c>
      <c r="H31" s="25">
        <f>SUM(H21:H28)</f>
        <v>0</v>
      </c>
      <c r="I31" s="54">
        <f>SUM(I7:I30)</f>
        <v>2033</v>
      </c>
      <c r="J31" s="113" t="s">
        <v>166</v>
      </c>
      <c r="K31" s="114"/>
      <c r="L31" s="115"/>
      <c r="M31" s="27">
        <f>SUM(M7:M30)</f>
        <v>19080000</v>
      </c>
      <c r="N31" s="27">
        <f>SUM(N7:N30)</f>
        <v>7595000</v>
      </c>
      <c r="O31" s="27">
        <f>SUM(O7:P28)</f>
        <v>0</v>
      </c>
      <c r="P31" s="25"/>
      <c r="Q31" s="25"/>
    </row>
    <row r="32" spans="1:12" ht="20.25" customHeight="1">
      <c r="A32" s="15"/>
      <c r="B32" s="15"/>
      <c r="C32" s="16"/>
      <c r="D32" s="17"/>
      <c r="E32" s="18"/>
      <c r="F32" s="17"/>
      <c r="G32" s="19"/>
      <c r="H32" s="19"/>
      <c r="I32" s="17"/>
      <c r="J32" s="15"/>
      <c r="K32" s="15"/>
      <c r="L32" s="20"/>
    </row>
    <row r="33" spans="1:42" s="9" customFormat="1" ht="28.5" customHeight="1">
      <c r="A33" s="103" t="s">
        <v>156</v>
      </c>
      <c r="B33" s="103"/>
      <c r="C33" s="103"/>
      <c r="D33" s="21"/>
      <c r="E33" s="22"/>
      <c r="F33" s="22"/>
      <c r="G33" s="22"/>
      <c r="H33" s="22"/>
      <c r="I33" s="22"/>
      <c r="J33" s="22"/>
      <c r="K33" s="22"/>
      <c r="L33" s="116" t="s">
        <v>142</v>
      </c>
      <c r="M33" s="116"/>
      <c r="N33" s="116"/>
      <c r="O33" s="116"/>
      <c r="P33" s="117">
        <v>7300000</v>
      </c>
      <c r="Q33" s="117"/>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s="9" customFormat="1" ht="15.75" customHeight="1">
      <c r="A34" s="118" t="s">
        <v>143</v>
      </c>
      <c r="B34" s="118" t="s">
        <v>144</v>
      </c>
      <c r="C34" s="118" t="s">
        <v>157</v>
      </c>
      <c r="D34" s="118" t="s">
        <v>145</v>
      </c>
      <c r="E34" s="118" t="s">
        <v>146</v>
      </c>
      <c r="F34" s="118" t="s">
        <v>158</v>
      </c>
      <c r="G34" s="118" t="s">
        <v>147</v>
      </c>
      <c r="H34" s="118" t="s">
        <v>159</v>
      </c>
      <c r="I34" s="118" t="s">
        <v>149</v>
      </c>
      <c r="J34" s="118" t="s">
        <v>160</v>
      </c>
      <c r="K34" s="120" t="s">
        <v>151</v>
      </c>
      <c r="L34" s="121"/>
      <c r="M34" s="124" t="s">
        <v>152</v>
      </c>
      <c r="N34" s="124" t="s">
        <v>153</v>
      </c>
      <c r="O34" s="124" t="s">
        <v>154</v>
      </c>
      <c r="P34" s="118" t="s">
        <v>122</v>
      </c>
      <c r="Q34" s="118" t="s">
        <v>155</v>
      </c>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17" s="1" customFormat="1" ht="24" customHeight="1">
      <c r="A35" s="119"/>
      <c r="B35" s="119"/>
      <c r="C35" s="119"/>
      <c r="D35" s="119"/>
      <c r="E35" s="119"/>
      <c r="F35" s="119"/>
      <c r="G35" s="119"/>
      <c r="H35" s="119"/>
      <c r="I35" s="119"/>
      <c r="J35" s="119"/>
      <c r="K35" s="122"/>
      <c r="L35" s="123"/>
      <c r="M35" s="125"/>
      <c r="N35" s="125"/>
      <c r="O35" s="125"/>
      <c r="P35" s="119"/>
      <c r="Q35" s="119"/>
    </row>
    <row r="36" spans="1:17" ht="36" customHeight="1">
      <c r="A36" s="44" t="s">
        <v>107</v>
      </c>
      <c r="B36" s="44">
        <v>12</v>
      </c>
      <c r="C36" s="45">
        <v>41698</v>
      </c>
      <c r="D36" s="46" t="s">
        <v>108</v>
      </c>
      <c r="E36" s="47" t="s">
        <v>109</v>
      </c>
      <c r="F36" s="48" t="s">
        <v>161</v>
      </c>
      <c r="G36" s="53">
        <v>10</v>
      </c>
      <c r="H36" s="49"/>
      <c r="I36" s="44">
        <v>192</v>
      </c>
      <c r="J36" s="47" t="s">
        <v>12</v>
      </c>
      <c r="K36" s="50">
        <v>0.09</v>
      </c>
      <c r="L36" s="51"/>
      <c r="M36" s="49">
        <v>1000000</v>
      </c>
      <c r="N36" s="52"/>
      <c r="O36" s="52"/>
      <c r="P36" s="52"/>
      <c r="Q36" s="23" t="s">
        <v>162</v>
      </c>
    </row>
    <row r="37" spans="1:17" ht="15">
      <c r="A37" s="109" t="s">
        <v>167</v>
      </c>
      <c r="B37" s="110"/>
      <c r="C37" s="111"/>
      <c r="D37" s="25">
        <v>1</v>
      </c>
      <c r="E37" s="109" t="s">
        <v>165</v>
      </c>
      <c r="F37" s="111"/>
      <c r="G37" s="28">
        <f>SUM(G34:G36)</f>
        <v>10</v>
      </c>
      <c r="H37" s="29">
        <f>SUM(H35:H35)</f>
        <v>0</v>
      </c>
      <c r="I37" s="26">
        <f>SUM(I34:I36)</f>
        <v>192</v>
      </c>
      <c r="J37" s="113" t="s">
        <v>166</v>
      </c>
      <c r="K37" s="114"/>
      <c r="L37" s="115"/>
      <c r="M37" s="27">
        <f>SUM(M34:M36)</f>
        <v>1000000</v>
      </c>
      <c r="N37" s="27">
        <f>SUM(N35:N35)</f>
        <v>0</v>
      </c>
      <c r="O37" s="27">
        <f>SUM(O35:O35)</f>
        <v>0</v>
      </c>
      <c r="P37" s="56"/>
      <c r="Q37" s="25"/>
    </row>
    <row r="38" spans="1:17" ht="15">
      <c r="A38" s="30"/>
      <c r="B38" s="30"/>
      <c r="C38" s="30"/>
      <c r="D38" s="30"/>
      <c r="E38" s="30"/>
      <c r="F38" s="30"/>
      <c r="G38" s="30"/>
      <c r="H38" s="30"/>
      <c r="I38" s="30"/>
      <c r="J38" s="30"/>
      <c r="K38" s="31"/>
      <c r="L38" s="31"/>
      <c r="M38" s="32"/>
      <c r="N38" s="32"/>
      <c r="O38" s="32"/>
      <c r="P38" s="30"/>
      <c r="Q38" s="30"/>
    </row>
    <row r="39" spans="1:17" ht="15">
      <c r="A39" s="126" t="s">
        <v>168</v>
      </c>
      <c r="B39" s="126"/>
      <c r="C39" s="126"/>
      <c r="D39" s="126"/>
      <c r="E39" s="126"/>
      <c r="F39" s="126"/>
      <c r="G39" s="126"/>
      <c r="H39" s="126"/>
      <c r="I39" s="126"/>
      <c r="J39" s="126"/>
      <c r="K39" s="126"/>
      <c r="L39" s="126"/>
      <c r="M39" s="30"/>
      <c r="N39" s="30"/>
      <c r="O39" s="30"/>
      <c r="P39" s="30"/>
      <c r="Q39" s="30"/>
    </row>
    <row r="40" spans="1:17" ht="15">
      <c r="A40" s="33"/>
      <c r="B40" s="33"/>
      <c r="C40" s="33"/>
      <c r="D40" s="33"/>
      <c r="E40" s="33"/>
      <c r="F40" s="33"/>
      <c r="G40" s="33"/>
      <c r="H40" s="33"/>
      <c r="I40" s="33"/>
      <c r="J40" s="33"/>
      <c r="K40" s="33"/>
      <c r="L40" s="33"/>
      <c r="M40" s="33"/>
      <c r="N40" s="33"/>
      <c r="O40" s="33"/>
      <c r="P40" s="33"/>
      <c r="Q40" s="33"/>
    </row>
    <row r="41" spans="1:17" ht="15">
      <c r="A41" s="127" t="s">
        <v>169</v>
      </c>
      <c r="B41" s="127"/>
      <c r="C41" s="127"/>
      <c r="D41" s="127"/>
      <c r="E41" s="127"/>
      <c r="F41" s="127"/>
      <c r="G41" s="127"/>
      <c r="H41" s="127"/>
      <c r="I41" s="127"/>
      <c r="J41" s="127"/>
      <c r="K41" s="127"/>
      <c r="L41" s="127"/>
      <c r="M41" s="127"/>
      <c r="N41" s="127"/>
      <c r="O41" s="127"/>
      <c r="P41" s="127"/>
      <c r="Q41" s="127"/>
    </row>
    <row r="42" spans="1:17" ht="15">
      <c r="A42" s="127" t="s">
        <v>170</v>
      </c>
      <c r="B42" s="127"/>
      <c r="C42" s="127"/>
      <c r="D42" s="127"/>
      <c r="E42" s="127"/>
      <c r="F42" s="127"/>
      <c r="G42" s="127"/>
      <c r="H42" s="127"/>
      <c r="I42" s="127"/>
      <c r="J42" s="127"/>
      <c r="K42" s="127"/>
      <c r="L42" s="127"/>
      <c r="M42" s="127"/>
      <c r="N42" s="127"/>
      <c r="O42" s="127"/>
      <c r="P42" s="127"/>
      <c r="Q42" s="127"/>
    </row>
    <row r="43" spans="1:17" ht="15">
      <c r="A43" s="127" t="s">
        <v>171</v>
      </c>
      <c r="B43" s="127"/>
      <c r="C43" s="127"/>
      <c r="D43" s="127"/>
      <c r="E43" s="127"/>
      <c r="F43" s="127"/>
      <c r="G43" s="127"/>
      <c r="H43" s="127"/>
      <c r="I43" s="127"/>
      <c r="J43" s="127"/>
      <c r="K43" s="127"/>
      <c r="L43" s="127"/>
      <c r="M43" s="127"/>
      <c r="N43" s="127"/>
      <c r="O43" s="127"/>
      <c r="P43" s="127"/>
      <c r="Q43" s="127"/>
    </row>
  </sheetData>
  <sheetProtection/>
  <mergeCells count="51">
    <mergeCell ref="D5:D6"/>
    <mergeCell ref="O5:O6"/>
    <mergeCell ref="A3:Q3"/>
    <mergeCell ref="F5:F6"/>
    <mergeCell ref="A1:L1"/>
    <mergeCell ref="A2:Q2"/>
    <mergeCell ref="G5:G6"/>
    <mergeCell ref="H5:H6"/>
    <mergeCell ref="A5:A6"/>
    <mergeCell ref="B5:B6"/>
    <mergeCell ref="C5:C6"/>
    <mergeCell ref="A34:A35"/>
    <mergeCell ref="E5:E6"/>
    <mergeCell ref="R5:R6"/>
    <mergeCell ref="P33:Q33"/>
    <mergeCell ref="P5:P6"/>
    <mergeCell ref="Q5:Q6"/>
    <mergeCell ref="I5:I6"/>
    <mergeCell ref="J5:J6"/>
    <mergeCell ref="M5:M6"/>
    <mergeCell ref="N5:N6"/>
    <mergeCell ref="D34:D35"/>
    <mergeCell ref="L33:O33"/>
    <mergeCell ref="A31:C31"/>
    <mergeCell ref="E31:F31"/>
    <mergeCell ref="J31:L31"/>
    <mergeCell ref="G34:G35"/>
    <mergeCell ref="H34:H35"/>
    <mergeCell ref="I34:I35"/>
    <mergeCell ref="J34:J35"/>
    <mergeCell ref="K34:L35"/>
    <mergeCell ref="A39:L39"/>
    <mergeCell ref="B34:B35"/>
    <mergeCell ref="A42:Q42"/>
    <mergeCell ref="N34:N35"/>
    <mergeCell ref="O34:O35"/>
    <mergeCell ref="P34:P35"/>
    <mergeCell ref="Q34:Q35"/>
    <mergeCell ref="M34:M35"/>
    <mergeCell ref="F34:F35"/>
    <mergeCell ref="C34:C35"/>
    <mergeCell ref="A41:Q41"/>
    <mergeCell ref="E34:E35"/>
    <mergeCell ref="A43:Q43"/>
    <mergeCell ref="M4:O4"/>
    <mergeCell ref="P4:Q4"/>
    <mergeCell ref="A4:C4"/>
    <mergeCell ref="A33:C33"/>
    <mergeCell ref="A37:C37"/>
    <mergeCell ref="E37:F37"/>
    <mergeCell ref="J37:L37"/>
  </mergeCells>
  <printOptions/>
  <pageMargins left="0.7" right="0.7" top="0.75" bottom="0.75" header="0.3" footer="0.3"/>
  <pageSetup horizontalDpi="600" verticalDpi="600" orientation="landscape"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28">
      <selection activeCell="A30" activeCellId="1" sqref="A33 A7:A30"/>
    </sheetView>
  </sheetViews>
  <sheetFormatPr defaultColWidth="9.140625" defaultRowHeight="15"/>
  <cols>
    <col min="2" max="2" width="27.140625" style="0" customWidth="1"/>
    <col min="3" max="3" width="13.57421875" style="0" customWidth="1"/>
    <col min="4" max="4" width="15.57421875" style="0" customWidth="1"/>
    <col min="5" max="5" width="7.7109375" style="0" customWidth="1"/>
    <col min="6" max="6" width="20.8515625" style="0" customWidth="1"/>
    <col min="7" max="7" width="14.57421875" style="0" bestFit="1" customWidth="1"/>
    <col min="8" max="8" width="16.28125" style="0" bestFit="1" customWidth="1"/>
    <col min="9" max="9" width="9.7109375" style="0" customWidth="1"/>
    <col min="10" max="11" width="9.28125" style="0" bestFit="1" customWidth="1"/>
    <col min="12" max="12" width="15.00390625" style="0" customWidth="1"/>
  </cols>
  <sheetData>
    <row r="1" spans="1:12" ht="85.5" customHeight="1">
      <c r="A1" s="131" t="s">
        <v>139</v>
      </c>
      <c r="B1" s="131"/>
      <c r="C1" s="131"/>
      <c r="D1" s="131"/>
      <c r="E1" s="131"/>
      <c r="F1" s="131"/>
      <c r="G1" s="131"/>
      <c r="H1" s="131"/>
      <c r="I1" s="131"/>
      <c r="J1" s="131"/>
      <c r="K1" s="131"/>
      <c r="L1" s="131"/>
    </row>
    <row r="2" spans="1:12" ht="12.75" customHeight="1">
      <c r="A2" s="101" t="s">
        <v>133</v>
      </c>
      <c r="B2" s="101"/>
      <c r="C2" s="101"/>
      <c r="D2" s="101"/>
      <c r="E2" s="101"/>
      <c r="F2" s="101"/>
      <c r="G2" s="101"/>
      <c r="H2" s="101"/>
      <c r="I2" s="101"/>
      <c r="J2" s="101"/>
      <c r="K2" s="101"/>
      <c r="L2" s="101"/>
    </row>
    <row r="3" spans="1:12" ht="12.75" customHeight="1">
      <c r="A3" s="101" t="s">
        <v>137</v>
      </c>
      <c r="B3" s="101"/>
      <c r="C3" s="101"/>
      <c r="D3" s="101"/>
      <c r="E3" s="101"/>
      <c r="F3" s="101"/>
      <c r="G3" s="101"/>
      <c r="H3" s="101"/>
      <c r="I3" s="101"/>
      <c r="J3" s="101"/>
      <c r="K3" s="101"/>
      <c r="L3" s="101"/>
    </row>
    <row r="4" spans="1:12" ht="60" customHeight="1">
      <c r="A4" s="132" t="s">
        <v>138</v>
      </c>
      <c r="B4" s="132"/>
      <c r="C4" s="132"/>
      <c r="D4" s="132"/>
      <c r="E4" s="132"/>
      <c r="F4" s="132"/>
      <c r="G4" s="132"/>
      <c r="H4" s="132"/>
      <c r="I4" s="132"/>
      <c r="J4" s="132"/>
      <c r="K4" s="132"/>
      <c r="L4" s="132"/>
    </row>
    <row r="5" spans="1:12" s="1" customFormat="1" ht="21.75" customHeight="1">
      <c r="A5" s="130" t="s">
        <v>121</v>
      </c>
      <c r="B5" s="130"/>
      <c r="C5" s="129"/>
      <c r="D5" s="129"/>
      <c r="E5" s="129"/>
      <c r="F5" s="129"/>
      <c r="G5" s="129"/>
      <c r="H5" s="129"/>
      <c r="I5" s="129"/>
      <c r="J5" s="129"/>
      <c r="K5" s="129"/>
      <c r="L5" s="129"/>
    </row>
    <row r="6" spans="1:12" s="1" customFormat="1" ht="39">
      <c r="A6" s="2" t="s">
        <v>0</v>
      </c>
      <c r="B6" s="2" t="s">
        <v>123</v>
      </c>
      <c r="C6" s="2" t="s">
        <v>124</v>
      </c>
      <c r="D6" s="2" t="s">
        <v>125</v>
      </c>
      <c r="E6" s="2" t="s">
        <v>126</v>
      </c>
      <c r="F6" s="2" t="s">
        <v>127</v>
      </c>
      <c r="G6" s="2" t="s">
        <v>128</v>
      </c>
      <c r="H6" s="2" t="s">
        <v>129</v>
      </c>
      <c r="I6" s="2" t="s">
        <v>130</v>
      </c>
      <c r="J6" s="2" t="s">
        <v>131</v>
      </c>
      <c r="K6" s="2" t="s">
        <v>132</v>
      </c>
      <c r="L6" s="2" t="s">
        <v>120</v>
      </c>
    </row>
    <row r="7" spans="1:12" ht="36.75" customHeight="1">
      <c r="A7" s="3" t="s">
        <v>103</v>
      </c>
      <c r="B7" s="3" t="s">
        <v>104</v>
      </c>
      <c r="C7" s="3" t="s">
        <v>105</v>
      </c>
      <c r="D7" s="3" t="s">
        <v>49</v>
      </c>
      <c r="E7" s="4">
        <v>9</v>
      </c>
      <c r="F7" s="3" t="s">
        <v>106</v>
      </c>
      <c r="G7" s="5">
        <v>1000000</v>
      </c>
      <c r="H7" s="5">
        <v>1500000</v>
      </c>
      <c r="I7" s="3" t="s">
        <v>12</v>
      </c>
      <c r="J7" s="6">
        <v>104</v>
      </c>
      <c r="K7" s="6">
        <v>7</v>
      </c>
      <c r="L7" s="7">
        <v>41694</v>
      </c>
    </row>
    <row r="8" spans="1:12" ht="36.75" customHeight="1">
      <c r="A8" s="3" t="s">
        <v>98</v>
      </c>
      <c r="B8" s="3" t="s">
        <v>99</v>
      </c>
      <c r="C8" s="3" t="s">
        <v>100</v>
      </c>
      <c r="D8" s="3" t="s">
        <v>101</v>
      </c>
      <c r="E8" s="4">
        <v>2</v>
      </c>
      <c r="F8" s="3" t="s">
        <v>102</v>
      </c>
      <c r="G8" s="5">
        <v>500000</v>
      </c>
      <c r="H8" s="5">
        <v>560000</v>
      </c>
      <c r="I8" s="3" t="s">
        <v>12</v>
      </c>
      <c r="J8" s="6">
        <v>48</v>
      </c>
      <c r="K8" s="6">
        <v>6</v>
      </c>
      <c r="L8" s="7">
        <v>41697</v>
      </c>
    </row>
    <row r="9" spans="1:12" ht="36.75" customHeight="1">
      <c r="A9" s="3" t="s">
        <v>50</v>
      </c>
      <c r="B9" s="3" t="s">
        <v>51</v>
      </c>
      <c r="C9" s="3" t="s">
        <v>52</v>
      </c>
      <c r="D9" s="3" t="s">
        <v>53</v>
      </c>
      <c r="E9" s="4">
        <v>2</v>
      </c>
      <c r="F9" s="3" t="s">
        <v>54</v>
      </c>
      <c r="G9" s="5">
        <v>1000000</v>
      </c>
      <c r="H9" s="5">
        <v>555000</v>
      </c>
      <c r="I9" s="3" t="s">
        <v>12</v>
      </c>
      <c r="J9" s="6">
        <v>60</v>
      </c>
      <c r="K9" s="6">
        <v>10</v>
      </c>
      <c r="L9" s="7">
        <v>41697</v>
      </c>
    </row>
    <row r="10" spans="1:12" ht="36.75" customHeight="1">
      <c r="A10" s="3" t="s">
        <v>29</v>
      </c>
      <c r="B10" s="3" t="s">
        <v>30</v>
      </c>
      <c r="C10" s="3" t="s">
        <v>31</v>
      </c>
      <c r="D10" s="3" t="s">
        <v>32</v>
      </c>
      <c r="E10" s="4">
        <v>4</v>
      </c>
      <c r="F10" s="3" t="s">
        <v>33</v>
      </c>
      <c r="G10" s="5">
        <v>850000</v>
      </c>
      <c r="H10" s="5">
        <v>564500</v>
      </c>
      <c r="I10" s="3" t="s">
        <v>12</v>
      </c>
      <c r="J10" s="6">
        <v>60</v>
      </c>
      <c r="K10" s="6">
        <v>8</v>
      </c>
      <c r="L10" s="7">
        <v>41697</v>
      </c>
    </row>
    <row r="11" spans="1:12" ht="39.75" customHeight="1">
      <c r="A11" s="3" t="s">
        <v>1</v>
      </c>
      <c r="B11" s="3" t="s">
        <v>2</v>
      </c>
      <c r="C11" s="3" t="s">
        <v>3</v>
      </c>
      <c r="D11" s="3" t="s">
        <v>4</v>
      </c>
      <c r="E11" s="4">
        <v>7</v>
      </c>
      <c r="F11" s="3" t="s">
        <v>5</v>
      </c>
      <c r="G11" s="5">
        <v>1000000</v>
      </c>
      <c r="H11" s="5">
        <v>512675</v>
      </c>
      <c r="I11" s="3" t="s">
        <v>6</v>
      </c>
      <c r="J11" s="6">
        <v>42</v>
      </c>
      <c r="K11" s="6">
        <v>9</v>
      </c>
      <c r="L11" s="7">
        <v>41698</v>
      </c>
    </row>
    <row r="12" spans="1:12" ht="36.75" customHeight="1">
      <c r="A12" s="3" t="s">
        <v>19</v>
      </c>
      <c r="B12" s="3" t="s">
        <v>20</v>
      </c>
      <c r="C12" s="3" t="s">
        <v>21</v>
      </c>
      <c r="D12" s="3" t="s">
        <v>22</v>
      </c>
      <c r="E12" s="4">
        <v>5</v>
      </c>
      <c r="F12" s="3" t="s">
        <v>23</v>
      </c>
      <c r="G12" s="5">
        <v>300000</v>
      </c>
      <c r="H12" s="5">
        <v>890000</v>
      </c>
      <c r="I12" s="3" t="s">
        <v>6</v>
      </c>
      <c r="J12" s="6">
        <v>80</v>
      </c>
      <c r="K12" s="6">
        <v>3</v>
      </c>
      <c r="L12" s="7">
        <v>41698</v>
      </c>
    </row>
    <row r="13" spans="1:12" ht="36.75" customHeight="1">
      <c r="A13" s="3" t="s">
        <v>34</v>
      </c>
      <c r="B13" s="3" t="s">
        <v>35</v>
      </c>
      <c r="C13" s="3" t="s">
        <v>26</v>
      </c>
      <c r="D13" s="3" t="s">
        <v>27</v>
      </c>
      <c r="E13" s="4">
        <v>3</v>
      </c>
      <c r="F13" s="3" t="s">
        <v>36</v>
      </c>
      <c r="G13" s="5">
        <v>1000000</v>
      </c>
      <c r="H13" s="5">
        <v>1500000</v>
      </c>
      <c r="I13" s="3" t="s">
        <v>12</v>
      </c>
      <c r="J13" s="6">
        <v>200</v>
      </c>
      <c r="K13" s="6">
        <v>12</v>
      </c>
      <c r="L13" s="7">
        <v>41698</v>
      </c>
    </row>
    <row r="14" spans="1:12" ht="36.75" customHeight="1">
      <c r="A14" s="3" t="s">
        <v>24</v>
      </c>
      <c r="B14" s="3" t="s">
        <v>25</v>
      </c>
      <c r="C14" s="3" t="s">
        <v>26</v>
      </c>
      <c r="D14" s="3" t="s">
        <v>27</v>
      </c>
      <c r="E14" s="4">
        <v>3</v>
      </c>
      <c r="F14" s="3" t="s">
        <v>28</v>
      </c>
      <c r="G14" s="5">
        <v>1000000</v>
      </c>
      <c r="H14" s="5">
        <v>1500000</v>
      </c>
      <c r="I14" s="3" t="s">
        <v>12</v>
      </c>
      <c r="J14" s="6">
        <v>181</v>
      </c>
      <c r="K14" s="6">
        <v>14</v>
      </c>
      <c r="L14" s="7">
        <v>41698</v>
      </c>
    </row>
    <row r="15" spans="1:12" ht="36.75" customHeight="1">
      <c r="A15" s="3" t="s">
        <v>37</v>
      </c>
      <c r="B15" s="3" t="s">
        <v>38</v>
      </c>
      <c r="C15" s="3" t="s">
        <v>39</v>
      </c>
      <c r="D15" s="3" t="s">
        <v>40</v>
      </c>
      <c r="E15" s="4">
        <v>2</v>
      </c>
      <c r="F15" s="3" t="s">
        <v>41</v>
      </c>
      <c r="G15" s="5">
        <v>600000</v>
      </c>
      <c r="H15" s="5">
        <v>490000</v>
      </c>
      <c r="I15" s="3" t="s">
        <v>12</v>
      </c>
      <c r="J15" s="6">
        <v>49</v>
      </c>
      <c r="K15" s="6">
        <v>4</v>
      </c>
      <c r="L15" s="7">
        <v>41698</v>
      </c>
    </row>
    <row r="16" spans="1:12" ht="36.75" customHeight="1">
      <c r="A16" s="3" t="s">
        <v>42</v>
      </c>
      <c r="B16" s="3" t="s">
        <v>43</v>
      </c>
      <c r="C16" s="3" t="s">
        <v>44</v>
      </c>
      <c r="D16" s="3" t="s">
        <v>45</v>
      </c>
      <c r="E16" s="4">
        <v>3</v>
      </c>
      <c r="F16" s="3" t="s">
        <v>46</v>
      </c>
      <c r="G16" s="5">
        <v>1000000</v>
      </c>
      <c r="H16" s="5">
        <v>571794</v>
      </c>
      <c r="I16" s="3" t="s">
        <v>12</v>
      </c>
      <c r="J16" s="6">
        <v>80</v>
      </c>
      <c r="K16" s="6">
        <v>8</v>
      </c>
      <c r="L16" s="7">
        <v>41698</v>
      </c>
    </row>
    <row r="17" spans="1:12" ht="36.75" customHeight="1">
      <c r="A17" s="3" t="s">
        <v>47</v>
      </c>
      <c r="B17" s="3" t="s">
        <v>135</v>
      </c>
      <c r="C17" s="3" t="s">
        <v>48</v>
      </c>
      <c r="D17" s="3" t="s">
        <v>49</v>
      </c>
      <c r="E17" s="4">
        <v>9</v>
      </c>
      <c r="F17" s="3" t="s">
        <v>134</v>
      </c>
      <c r="G17" s="5">
        <v>1000000</v>
      </c>
      <c r="H17" s="5">
        <v>1097351</v>
      </c>
      <c r="I17" s="3" t="s">
        <v>12</v>
      </c>
      <c r="J17" s="6">
        <v>82</v>
      </c>
      <c r="K17" s="6">
        <v>7</v>
      </c>
      <c r="L17" s="7">
        <v>41698</v>
      </c>
    </row>
    <row r="18" spans="1:12" ht="36.75" customHeight="1">
      <c r="A18" s="3" t="s">
        <v>55</v>
      </c>
      <c r="B18" s="3" t="s">
        <v>56</v>
      </c>
      <c r="C18" s="3" t="s">
        <v>57</v>
      </c>
      <c r="D18" s="3" t="s">
        <v>58</v>
      </c>
      <c r="E18" s="4">
        <v>12</v>
      </c>
      <c r="F18" s="3" t="s">
        <v>59</v>
      </c>
      <c r="G18" s="5">
        <v>600000</v>
      </c>
      <c r="H18" s="5">
        <v>615000</v>
      </c>
      <c r="I18" s="3" t="s">
        <v>12</v>
      </c>
      <c r="J18" s="6">
        <v>49</v>
      </c>
      <c r="K18" s="6">
        <v>5</v>
      </c>
      <c r="L18" s="7">
        <v>41698</v>
      </c>
    </row>
    <row r="19" spans="1:12" ht="36.75" customHeight="1">
      <c r="A19" s="3" t="s">
        <v>65</v>
      </c>
      <c r="B19" s="3" t="s">
        <v>66</v>
      </c>
      <c r="C19" s="3" t="s">
        <v>67</v>
      </c>
      <c r="D19" s="3" t="s">
        <v>67</v>
      </c>
      <c r="E19" s="4">
        <v>7</v>
      </c>
      <c r="F19" s="3" t="s">
        <v>68</v>
      </c>
      <c r="G19" s="5">
        <v>1000000</v>
      </c>
      <c r="H19" s="5">
        <v>749925</v>
      </c>
      <c r="I19" s="3" t="s">
        <v>12</v>
      </c>
      <c r="J19" s="6">
        <v>80</v>
      </c>
      <c r="K19" s="6">
        <v>8</v>
      </c>
      <c r="L19" s="7">
        <v>41698</v>
      </c>
    </row>
    <row r="20" spans="1:12" ht="36.75" customHeight="1">
      <c r="A20" s="3" t="s">
        <v>78</v>
      </c>
      <c r="B20" s="3" t="s">
        <v>79</v>
      </c>
      <c r="C20" s="3" t="s">
        <v>80</v>
      </c>
      <c r="D20" s="3" t="s">
        <v>81</v>
      </c>
      <c r="E20" s="4">
        <v>4</v>
      </c>
      <c r="F20" s="3" t="s">
        <v>82</v>
      </c>
      <c r="G20" s="5">
        <v>1000000</v>
      </c>
      <c r="H20" s="5">
        <v>960000</v>
      </c>
      <c r="I20" s="3" t="s">
        <v>12</v>
      </c>
      <c r="J20" s="6">
        <v>72</v>
      </c>
      <c r="K20" s="6">
        <v>10</v>
      </c>
      <c r="L20" s="7">
        <v>41698</v>
      </c>
    </row>
    <row r="21" spans="1:12" ht="36.75" customHeight="1">
      <c r="A21" s="3" t="s">
        <v>93</v>
      </c>
      <c r="B21" s="3" t="s">
        <v>94</v>
      </c>
      <c r="C21" s="3" t="s">
        <v>95</v>
      </c>
      <c r="D21" s="3" t="s">
        <v>96</v>
      </c>
      <c r="E21" s="4">
        <v>3</v>
      </c>
      <c r="F21" s="3" t="s">
        <v>97</v>
      </c>
      <c r="G21" s="5">
        <v>1000000</v>
      </c>
      <c r="H21" s="5">
        <v>885089.16</v>
      </c>
      <c r="I21" s="3" t="s">
        <v>6</v>
      </c>
      <c r="J21" s="6">
        <v>120</v>
      </c>
      <c r="K21" s="6">
        <v>10</v>
      </c>
      <c r="L21" s="7">
        <v>41698</v>
      </c>
    </row>
    <row r="22" spans="1:12" ht="36.75" customHeight="1">
      <c r="A22" s="3" t="s">
        <v>110</v>
      </c>
      <c r="B22" s="3" t="s">
        <v>111</v>
      </c>
      <c r="C22" s="3" t="s">
        <v>112</v>
      </c>
      <c r="D22" s="3" t="s">
        <v>113</v>
      </c>
      <c r="E22" s="4">
        <v>3</v>
      </c>
      <c r="F22" s="3" t="s">
        <v>114</v>
      </c>
      <c r="G22" s="5">
        <v>1000000</v>
      </c>
      <c r="H22" s="5">
        <v>1500000</v>
      </c>
      <c r="I22" s="3" t="s">
        <v>12</v>
      </c>
      <c r="J22" s="6">
        <v>220</v>
      </c>
      <c r="K22" s="6">
        <v>9</v>
      </c>
      <c r="L22" s="7">
        <v>41698</v>
      </c>
    </row>
    <row r="23" spans="1:12" ht="36.75" customHeight="1">
      <c r="A23" s="3" t="s">
        <v>115</v>
      </c>
      <c r="B23" s="3" t="s">
        <v>116</v>
      </c>
      <c r="C23" s="3" t="s">
        <v>117</v>
      </c>
      <c r="D23" s="3" t="s">
        <v>118</v>
      </c>
      <c r="E23" s="4">
        <v>10</v>
      </c>
      <c r="F23" s="3" t="s">
        <v>119</v>
      </c>
      <c r="G23" s="5">
        <v>945000</v>
      </c>
      <c r="H23" s="5">
        <v>583252</v>
      </c>
      <c r="I23" s="3" t="s">
        <v>6</v>
      </c>
      <c r="J23" s="6">
        <v>48</v>
      </c>
      <c r="K23" s="6">
        <v>9</v>
      </c>
      <c r="L23" s="7">
        <v>41698</v>
      </c>
    </row>
    <row r="24" spans="1:12" ht="36.75" customHeight="1">
      <c r="A24" s="3" t="s">
        <v>60</v>
      </c>
      <c r="B24" s="3" t="s">
        <v>61</v>
      </c>
      <c r="C24" s="3" t="s">
        <v>62</v>
      </c>
      <c r="D24" s="3" t="s">
        <v>63</v>
      </c>
      <c r="E24" s="4">
        <v>4</v>
      </c>
      <c r="F24" s="3" t="s">
        <v>64</v>
      </c>
      <c r="G24" s="5">
        <v>445000</v>
      </c>
      <c r="H24" s="5">
        <v>610000</v>
      </c>
      <c r="I24" s="3" t="s">
        <v>12</v>
      </c>
      <c r="J24" s="6">
        <v>48</v>
      </c>
      <c r="K24" s="6">
        <v>4</v>
      </c>
      <c r="L24" s="7">
        <v>41698</v>
      </c>
    </row>
    <row r="25" spans="1:12" ht="36.75" customHeight="1">
      <c r="A25" s="3" t="s">
        <v>73</v>
      </c>
      <c r="B25" s="3" t="s">
        <v>74</v>
      </c>
      <c r="C25" s="3" t="s">
        <v>75</v>
      </c>
      <c r="D25" s="3" t="s">
        <v>76</v>
      </c>
      <c r="E25" s="4">
        <v>1</v>
      </c>
      <c r="F25" s="3" t="s">
        <v>77</v>
      </c>
      <c r="G25" s="5">
        <v>700000</v>
      </c>
      <c r="H25" s="5">
        <v>680447</v>
      </c>
      <c r="I25" s="3" t="s">
        <v>12</v>
      </c>
      <c r="J25" s="6">
        <v>48</v>
      </c>
      <c r="K25" s="6">
        <v>6</v>
      </c>
      <c r="L25" s="7">
        <v>41698</v>
      </c>
    </row>
    <row r="26" spans="1:12" ht="36.75" customHeight="1">
      <c r="A26" s="3" t="s">
        <v>69</v>
      </c>
      <c r="B26" s="3" t="s">
        <v>70</v>
      </c>
      <c r="C26" s="3" t="s">
        <v>71</v>
      </c>
      <c r="D26" s="3" t="s">
        <v>13</v>
      </c>
      <c r="E26" s="4">
        <v>3</v>
      </c>
      <c r="F26" s="3" t="s">
        <v>72</v>
      </c>
      <c r="G26" s="5">
        <v>1000000</v>
      </c>
      <c r="H26" s="5">
        <v>730000</v>
      </c>
      <c r="I26" s="3" t="s">
        <v>12</v>
      </c>
      <c r="J26" s="6">
        <v>72</v>
      </c>
      <c r="K26" s="6">
        <v>8</v>
      </c>
      <c r="L26" s="7">
        <v>41698</v>
      </c>
    </row>
    <row r="27" spans="1:12" ht="36.75" customHeight="1">
      <c r="A27" s="3" t="s">
        <v>7</v>
      </c>
      <c r="B27" s="3" t="s">
        <v>8</v>
      </c>
      <c r="C27" s="3" t="s">
        <v>9</v>
      </c>
      <c r="D27" s="3" t="s">
        <v>10</v>
      </c>
      <c r="E27" s="4">
        <v>4</v>
      </c>
      <c r="F27" s="3" t="s">
        <v>11</v>
      </c>
      <c r="G27" s="5">
        <v>340000</v>
      </c>
      <c r="H27" s="5">
        <v>564587</v>
      </c>
      <c r="I27" s="3" t="s">
        <v>12</v>
      </c>
      <c r="J27" s="6">
        <v>60</v>
      </c>
      <c r="K27" s="6">
        <v>0</v>
      </c>
      <c r="L27" s="7">
        <v>41701</v>
      </c>
    </row>
    <row r="28" spans="1:12" ht="36.75" customHeight="1">
      <c r="A28" s="3" t="s">
        <v>83</v>
      </c>
      <c r="B28" s="3" t="s">
        <v>84</v>
      </c>
      <c r="C28" s="3" t="s">
        <v>85</v>
      </c>
      <c r="D28" s="3" t="s">
        <v>86</v>
      </c>
      <c r="E28" s="4">
        <v>11</v>
      </c>
      <c r="F28" s="3" t="s">
        <v>87</v>
      </c>
      <c r="G28" s="5">
        <v>600000</v>
      </c>
      <c r="H28" s="5">
        <v>1359000</v>
      </c>
      <c r="I28" s="3" t="s">
        <v>12</v>
      </c>
      <c r="J28" s="6">
        <v>120</v>
      </c>
      <c r="K28" s="6">
        <v>5</v>
      </c>
      <c r="L28" s="7">
        <v>41704</v>
      </c>
    </row>
    <row r="29" spans="1:12" ht="36.75" customHeight="1">
      <c r="A29" s="3" t="s">
        <v>88</v>
      </c>
      <c r="B29" s="3" t="s">
        <v>89</v>
      </c>
      <c r="C29" s="3" t="s">
        <v>90</v>
      </c>
      <c r="D29" s="3" t="s">
        <v>91</v>
      </c>
      <c r="E29" s="4">
        <v>11</v>
      </c>
      <c r="F29" s="3" t="s">
        <v>92</v>
      </c>
      <c r="G29" s="5">
        <v>500000</v>
      </c>
      <c r="H29" s="5">
        <v>714000</v>
      </c>
      <c r="I29" s="3" t="s">
        <v>12</v>
      </c>
      <c r="J29" s="6">
        <v>60</v>
      </c>
      <c r="K29" s="6">
        <v>4</v>
      </c>
      <c r="L29" s="7">
        <v>41704</v>
      </c>
    </row>
    <row r="30" spans="1:12" ht="36.75" customHeight="1">
      <c r="A30" s="3" t="s">
        <v>14</v>
      </c>
      <c r="B30" s="3" t="s">
        <v>15</v>
      </c>
      <c r="C30" s="3" t="s">
        <v>16</v>
      </c>
      <c r="D30" s="3" t="s">
        <v>17</v>
      </c>
      <c r="E30" s="4">
        <v>6</v>
      </c>
      <c r="F30" s="3" t="s">
        <v>18</v>
      </c>
      <c r="G30" s="5">
        <v>700000</v>
      </c>
      <c r="H30" s="5">
        <v>714479</v>
      </c>
      <c r="I30" s="3" t="s">
        <v>12</v>
      </c>
      <c r="J30" s="6">
        <v>50</v>
      </c>
      <c r="K30" s="6">
        <v>6</v>
      </c>
      <c r="L30" s="7">
        <v>41710</v>
      </c>
    </row>
    <row r="31" spans="1:12" ht="33.75" customHeight="1">
      <c r="A31" s="128" t="s">
        <v>122</v>
      </c>
      <c r="B31" s="128"/>
      <c r="C31" s="129"/>
      <c r="D31" s="129"/>
      <c r="E31" s="129"/>
      <c r="F31" s="129"/>
      <c r="G31" s="129"/>
      <c r="H31" s="129"/>
      <c r="I31" s="129"/>
      <c r="J31" s="129"/>
      <c r="K31" s="129"/>
      <c r="L31" s="129"/>
    </row>
    <row r="32" spans="1:12" s="1" customFormat="1" ht="39">
      <c r="A32" s="2" t="s">
        <v>0</v>
      </c>
      <c r="B32" s="2" t="s">
        <v>123</v>
      </c>
      <c r="C32" s="2" t="s">
        <v>124</v>
      </c>
      <c r="D32" s="2" t="s">
        <v>125</v>
      </c>
      <c r="E32" s="2" t="s">
        <v>126</v>
      </c>
      <c r="F32" s="2" t="s">
        <v>127</v>
      </c>
      <c r="G32" s="2" t="s">
        <v>128</v>
      </c>
      <c r="H32" s="2" t="s">
        <v>129</v>
      </c>
      <c r="I32" s="2" t="s">
        <v>130</v>
      </c>
      <c r="J32" s="2" t="s">
        <v>131</v>
      </c>
      <c r="K32" s="2" t="s">
        <v>132</v>
      </c>
      <c r="L32" s="2" t="s">
        <v>120</v>
      </c>
    </row>
    <row r="33" spans="1:12" ht="36" customHeight="1">
      <c r="A33" s="3" t="s">
        <v>107</v>
      </c>
      <c r="B33" s="3" t="s">
        <v>108</v>
      </c>
      <c r="C33" s="3" t="s">
        <v>109</v>
      </c>
      <c r="D33" s="3" t="s">
        <v>109</v>
      </c>
      <c r="E33" s="4">
        <v>12</v>
      </c>
      <c r="F33" s="3" t="s">
        <v>136</v>
      </c>
      <c r="G33" s="5">
        <v>1000000</v>
      </c>
      <c r="H33" s="5">
        <v>1130958</v>
      </c>
      <c r="I33" s="3" t="s">
        <v>12</v>
      </c>
      <c r="J33" s="6">
        <v>192</v>
      </c>
      <c r="K33" s="6">
        <v>10</v>
      </c>
      <c r="L33" s="7">
        <v>41698</v>
      </c>
    </row>
  </sheetData>
  <sheetProtection/>
  <mergeCells count="6">
    <mergeCell ref="A31:L31"/>
    <mergeCell ref="A5:L5"/>
    <mergeCell ref="A1:L1"/>
    <mergeCell ref="A2:L2"/>
    <mergeCell ref="A3:L3"/>
    <mergeCell ref="A4:L4"/>
  </mergeCells>
  <printOptions/>
  <pageMargins left="0.7" right="0.7" top="0.54" bottom="0.54" header="0.17" footer="0.17"/>
  <pageSetup fitToHeight="2" fitToWidth="1" horizontalDpi="1200" verticalDpi="12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HOME Multifamily Development (MFD) Program - Application Log - January 15</dc:title>
  <dc:subject>2014 MF HOME</dc:subject>
  <dc:creator>TDHCA</dc:creator>
  <cp:keywords>2014 HOME Multifamily Development (MFD) Program - Application Log, multifamily, HOME, January 15</cp:keywords>
  <dc:description/>
  <cp:lastModifiedBy>Jason Burr</cp:lastModifiedBy>
  <cp:lastPrinted>2014-09-10T20:43:43Z</cp:lastPrinted>
  <dcterms:created xsi:type="dcterms:W3CDTF">2014-03-11T17:37:00Z</dcterms:created>
  <dcterms:modified xsi:type="dcterms:W3CDTF">2015-01-26T20:03:35Z</dcterms:modified>
  <cp:category>MF HOME</cp:category>
  <cp:version/>
  <cp:contentType/>
  <cp:contentStatus/>
</cp:coreProperties>
</file>