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angaroo\TDHCA\webmaster_projects\asset_management_temp_docs\July_2020_Update\"/>
    </mc:Choice>
  </mc:AlternateContent>
  <workbookProtection workbookAlgorithmName="SHA-512" workbookHashValue="X0V2CwO/R3ThSuH1Erfb7M0eN92CLmmwr9nkb1TsB8u5qY5llAdfVUi0m0LdNmZKF0HVP/9aKCt6c8d+NivGBw==" workbookSaltValue="VGxMj3MXjI4ty0qAsys37A==" workbookSpinCount="100000" lockStructure="1"/>
  <bookViews>
    <workbookView xWindow="840" yWindow="0" windowWidth="15480" windowHeight="7776" tabRatio="787" firstSheet="1" activeTab="1"/>
  </bookViews>
  <sheets>
    <sheet name="Current Rent-Schedule" sheetId="41" state="hidden" r:id="rId1"/>
    <sheet name="Rent Request" sheetId="44" r:id="rId2"/>
    <sheet name="Exhibit 1 (UA)" sheetId="49" r:id="rId3"/>
    <sheet name="Exhibit 2 (UA back up)" sheetId="51" r:id="rId4"/>
    <sheet name="Exhibit 3 (Rent Schedule)" sheetId="45" r:id="rId5"/>
    <sheet name="Exhibit 4 (Income &amp; Rent Tool)" sheetId="53" r:id="rId6"/>
    <sheet name="Exhibit 5 (Rent Roll or USR)" sheetId="54" r:id="rId7"/>
    <sheet name="Approval_Staff_Only" sheetId="48" state="hidden" r:id="rId8"/>
  </sheets>
  <externalReferences>
    <externalReference r:id="rId9"/>
  </externalReferences>
  <definedNames>
    <definedName name="_xlnm._FilterDatabase" localSheetId="0" hidden="1">'Current Rent-Schedule'!$C$5:$I$60</definedName>
    <definedName name="_xlnm._FilterDatabase" localSheetId="4" hidden="1">'Exhibit 3 (Rent Schedule)'!$E$5:$L$60</definedName>
    <definedName name="MTSP2016" localSheetId="6">#REF!</definedName>
    <definedName name="MTSP2016">#REF!</definedName>
    <definedName name="_xlnm.Print_Area" localSheetId="0">'Current Rent-Schedule'!$B$2:$H$76</definedName>
    <definedName name="_xlnm.Print_Area" localSheetId="4">'Exhibit 3 (Rent Schedule)'!$C$2:$P$76</definedName>
    <definedName name="_xlnm.Print_Area" localSheetId="1">'Rent Request'!$A$1:$T$48</definedName>
    <definedName name="_xlnm.Print_Titles" localSheetId="0">'Current Rent-Schedule'!$B$2:$IQ$3</definedName>
    <definedName name="ratings">'[1]Site Information Form'!$CI$23:$CI$26</definedName>
    <definedName name="Z_B11C3B0B_07EB_4FBD_AA0A_0B7F047FC877_.wvu.FilterData" localSheetId="0" hidden="1">'Current Rent-Schedule'!$C$5:$I$60</definedName>
    <definedName name="Z_B11C3B0B_07EB_4FBD_AA0A_0B7F047FC877_.wvu.FilterData" localSheetId="4" hidden="1">'Exhibit 3 (Rent Schedule)'!$E$5:$L$60</definedName>
    <definedName name="Z_B11C3B0B_07EB_4FBD_AA0A_0B7F047FC877_.wvu.PrintArea" localSheetId="0" hidden="1">'Current Rent-Schedule'!$B$2:$H$75</definedName>
    <definedName name="Z_B11C3B0B_07EB_4FBD_AA0A_0B7F047FC877_.wvu.PrintArea" localSheetId="4" hidden="1">'Exhibit 3 (Rent Schedule)'!$D$2:$K$75</definedName>
    <definedName name="Z_C2BFC8A6_C38D_4F5C_A755_3B89A8F9C5BB_.wvu.FilterData" localSheetId="0" hidden="1">'Current Rent-Schedule'!$C$5:$I$60</definedName>
    <definedName name="Z_C2BFC8A6_C38D_4F5C_A755_3B89A8F9C5BB_.wvu.FilterData" localSheetId="4" hidden="1">'Exhibit 3 (Rent Schedule)'!$E$5:$L$60</definedName>
    <definedName name="Z_C2BFC8A6_C38D_4F5C_A755_3B89A8F9C5BB_.wvu.PrintArea" localSheetId="0" hidden="1">'Current Rent-Schedule'!$B$2:$H$75</definedName>
    <definedName name="Z_C2BFC8A6_C38D_4F5C_A755_3B89A8F9C5BB_.wvu.PrintArea" localSheetId="4" hidden="1">'Exhibit 3 (Rent Schedule)'!$D$2:$K$75</definedName>
    <definedName name="Z_F0E2A6A9_3542_4E71_B02C_A55305F8CE98_.wvu.FilterData" localSheetId="0" hidden="1">'Current Rent-Schedule'!$C$5:$I$60</definedName>
    <definedName name="Z_F0E2A6A9_3542_4E71_B02C_A55305F8CE98_.wvu.FilterData" localSheetId="4" hidden="1">'Exhibit 3 (Rent Schedule)'!$E$5:$L$60</definedName>
  </definedNames>
  <calcPr calcId="162913"/>
</workbook>
</file>

<file path=xl/calcChain.xml><?xml version="1.0" encoding="utf-8"?>
<calcChain xmlns="http://schemas.openxmlformats.org/spreadsheetml/2006/main">
  <c r="D13" i="48" l="1"/>
  <c r="O9" i="45" l="1"/>
  <c r="O10" i="45"/>
  <c r="O11" i="45"/>
  <c r="O12" i="45"/>
  <c r="O13" i="45"/>
  <c r="O14" i="45"/>
  <c r="O15" i="45"/>
  <c r="O16" i="45"/>
  <c r="O17" i="45"/>
  <c r="O18" i="45"/>
  <c r="O19" i="45"/>
  <c r="O21" i="45"/>
  <c r="O22" i="45"/>
  <c r="O23" i="45"/>
  <c r="O24" i="45"/>
  <c r="O25" i="45"/>
  <c r="O26" i="45"/>
  <c r="O27" i="45"/>
  <c r="O28" i="45"/>
  <c r="O29" i="45"/>
  <c r="O30" i="45"/>
  <c r="O31" i="45"/>
  <c r="O33" i="45"/>
  <c r="O35" i="45"/>
  <c r="O36" i="45"/>
  <c r="O37" i="45"/>
  <c r="O38" i="45"/>
  <c r="O39" i="45"/>
  <c r="O40" i="45"/>
  <c r="O41" i="45"/>
  <c r="O42" i="45"/>
  <c r="O43" i="45"/>
  <c r="O44" i="45"/>
  <c r="O45" i="45"/>
  <c r="O46" i="45"/>
  <c r="O47" i="45"/>
  <c r="O48" i="45"/>
  <c r="O49" i="45"/>
  <c r="O50" i="45"/>
  <c r="O51" i="45"/>
  <c r="O52" i="45"/>
  <c r="O53" i="45"/>
  <c r="O54" i="45"/>
  <c r="N9" i="45"/>
  <c r="N10" i="45"/>
  <c r="N11" i="45"/>
  <c r="N12" i="45"/>
  <c r="N13" i="45"/>
  <c r="N14" i="45"/>
  <c r="N15" i="45"/>
  <c r="N16" i="45"/>
  <c r="N17" i="45"/>
  <c r="N18" i="45"/>
  <c r="N19" i="45"/>
  <c r="N21" i="45"/>
  <c r="N22" i="45"/>
  <c r="N23" i="45"/>
  <c r="N24" i="45"/>
  <c r="N25" i="45"/>
  <c r="N26" i="45"/>
  <c r="N27" i="45"/>
  <c r="N28" i="45"/>
  <c r="N29" i="45"/>
  <c r="N30" i="45"/>
  <c r="N31" i="45"/>
  <c r="N33" i="45"/>
  <c r="N35" i="45"/>
  <c r="N36" i="45"/>
  <c r="N37" i="45"/>
  <c r="N38" i="45"/>
  <c r="N39" i="45"/>
  <c r="N40" i="45"/>
  <c r="N41" i="45"/>
  <c r="N42" i="45"/>
  <c r="N43" i="45"/>
  <c r="N44" i="45"/>
  <c r="N45" i="45"/>
  <c r="N46" i="45"/>
  <c r="N47" i="45"/>
  <c r="N48" i="45"/>
  <c r="N49" i="45"/>
  <c r="N50" i="45"/>
  <c r="N51" i="45"/>
  <c r="N52" i="45"/>
  <c r="N53" i="45"/>
  <c r="N54" i="45"/>
  <c r="O8" i="45"/>
  <c r="N8" i="45"/>
  <c r="P84" i="45"/>
  <c r="P81" i="45"/>
  <c r="P80" i="45"/>
  <c r="P78" i="45"/>
  <c r="O78" i="45" s="1"/>
  <c r="P77" i="45"/>
  <c r="P75" i="45"/>
  <c r="M75" i="45" s="1"/>
  <c r="P76" i="45"/>
  <c r="I70" i="45"/>
  <c r="I69" i="45"/>
  <c r="I68" i="45"/>
  <c r="I67" i="45"/>
  <c r="I60" i="45"/>
  <c r="I59" i="45"/>
  <c r="I58" i="45"/>
  <c r="I57" i="45"/>
  <c r="O80" i="45"/>
  <c r="P67" i="45"/>
  <c r="P66" i="45"/>
  <c r="P61" i="45"/>
  <c r="M61" i="45" s="1"/>
  <c r="P60" i="45"/>
  <c r="P59" i="45"/>
  <c r="O59" i="45" s="1"/>
  <c r="P58" i="45"/>
  <c r="O58" i="45" s="1"/>
  <c r="P57" i="45"/>
  <c r="O57" i="45" s="1"/>
  <c r="N20" i="45"/>
  <c r="N32" i="45"/>
  <c r="N34" i="45"/>
  <c r="O34" i="45" l="1"/>
  <c r="O32" i="45"/>
  <c r="O20" i="45"/>
  <c r="O61" i="45"/>
  <c r="O75" i="45"/>
  <c r="N78" i="45"/>
  <c r="M78" i="45"/>
  <c r="P82" i="45"/>
  <c r="P83" i="45" s="1"/>
  <c r="O77" i="45" s="1"/>
  <c r="P79" i="45"/>
  <c r="M59" i="45"/>
  <c r="O81" i="45" l="1"/>
  <c r="O76" i="45"/>
  <c r="O79" i="45" s="1"/>
  <c r="AA7" i="45" l="1"/>
  <c r="AA8" i="45"/>
  <c r="AA9" i="45"/>
  <c r="AA10" i="45"/>
  <c r="AA11" i="45"/>
  <c r="AA12" i="45"/>
  <c r="AA13" i="45"/>
  <c r="AA14" i="45"/>
  <c r="AA15" i="45"/>
  <c r="AA6" i="45"/>
  <c r="Z7" i="45"/>
  <c r="Z8" i="45"/>
  <c r="Z9" i="45"/>
  <c r="Z10" i="45"/>
  <c r="Z11" i="45"/>
  <c r="Z12" i="45"/>
  <c r="Z13" i="45"/>
  <c r="Z14" i="45"/>
  <c r="Z15" i="45"/>
  <c r="Z6" i="45"/>
  <c r="Y7" i="45"/>
  <c r="Y8" i="45"/>
  <c r="Y9" i="45"/>
  <c r="Y10" i="45"/>
  <c r="Y11" i="45"/>
  <c r="Y12" i="45"/>
  <c r="Y13" i="45"/>
  <c r="Y14" i="45"/>
  <c r="Y15" i="45"/>
  <c r="Y6" i="45"/>
  <c r="X7" i="45"/>
  <c r="X8" i="45"/>
  <c r="X9" i="45"/>
  <c r="X10" i="45"/>
  <c r="X11" i="45"/>
  <c r="X12" i="45"/>
  <c r="X13" i="45"/>
  <c r="X14" i="45"/>
  <c r="X15" i="45"/>
  <c r="X6" i="45"/>
  <c r="W7" i="45"/>
  <c r="W8" i="45"/>
  <c r="W9" i="45"/>
  <c r="W10" i="45"/>
  <c r="W11" i="45"/>
  <c r="W12" i="45"/>
  <c r="W13" i="45"/>
  <c r="W14" i="45"/>
  <c r="W15" i="45"/>
  <c r="W6" i="45"/>
  <c r="V7" i="45"/>
  <c r="V8" i="45"/>
  <c r="V9" i="45"/>
  <c r="V10" i="45"/>
  <c r="V11" i="45"/>
  <c r="V12" i="45"/>
  <c r="V13" i="45"/>
  <c r="V14" i="45"/>
  <c r="V15" i="45"/>
  <c r="V6" i="45"/>
  <c r="U7" i="45"/>
  <c r="U8" i="45"/>
  <c r="U9" i="45"/>
  <c r="U10" i="45"/>
  <c r="U11" i="45"/>
  <c r="U12" i="45"/>
  <c r="U13" i="45"/>
  <c r="U14" i="45"/>
  <c r="U15" i="45"/>
  <c r="U6" i="45"/>
  <c r="T15" i="45"/>
  <c r="T14" i="45"/>
  <c r="T10" i="45"/>
  <c r="T9" i="45"/>
  <c r="T8" i="45"/>
  <c r="T7" i="45"/>
  <c r="T6" i="45"/>
  <c r="S15" i="45"/>
  <c r="S14" i="45"/>
  <c r="S13" i="45"/>
  <c r="S12" i="45"/>
  <c r="S11" i="45"/>
  <c r="S10" i="45"/>
  <c r="S9" i="45"/>
  <c r="S8" i="45"/>
  <c r="S7" i="45"/>
  <c r="S6" i="45"/>
  <c r="K25" i="49"/>
  <c r="J25" i="49"/>
  <c r="I25" i="49"/>
  <c r="G25" i="49"/>
  <c r="F25" i="49"/>
  <c r="H25" i="49"/>
  <c r="P55" i="45"/>
  <c r="Z16" i="45" l="1"/>
  <c r="U16" i="45"/>
  <c r="X16" i="45"/>
  <c r="W16" i="45"/>
  <c r="Y16" i="45"/>
  <c r="V16" i="45"/>
  <c r="P54" i="45"/>
  <c r="P53" i="45"/>
  <c r="P52" i="45"/>
  <c r="P51" i="45"/>
  <c r="P50" i="45"/>
  <c r="P49" i="45"/>
  <c r="P48" i="45"/>
  <c r="P47" i="45"/>
  <c r="P46" i="45"/>
  <c r="P45" i="45"/>
  <c r="P44" i="45"/>
  <c r="P43" i="45"/>
  <c r="P42" i="45"/>
  <c r="P41" i="45"/>
  <c r="P40" i="45"/>
  <c r="P39" i="45"/>
  <c r="P38" i="45"/>
  <c r="P37" i="45"/>
  <c r="P36" i="45"/>
  <c r="P35" i="45"/>
  <c r="P34" i="45"/>
  <c r="P33" i="45"/>
  <c r="P32" i="45"/>
  <c r="P31" i="45"/>
  <c r="P30" i="45"/>
  <c r="P29" i="45"/>
  <c r="P28" i="45"/>
  <c r="P27" i="45"/>
  <c r="P26" i="45"/>
  <c r="P25" i="45"/>
  <c r="P24" i="45"/>
  <c r="P23" i="45"/>
  <c r="P22" i="45"/>
  <c r="P21" i="45"/>
  <c r="P20" i="45"/>
  <c r="P19" i="45"/>
  <c r="P18" i="45"/>
  <c r="P17" i="45"/>
  <c r="P16" i="45"/>
  <c r="P15" i="45"/>
  <c r="P14" i="45"/>
  <c r="P13" i="45"/>
  <c r="P12" i="45"/>
  <c r="P11" i="45"/>
  <c r="P10" i="45"/>
  <c r="P9" i="45"/>
  <c r="M3" i="45"/>
  <c r="D20" i="48"/>
  <c r="A23" i="48"/>
  <c r="H18" i="48"/>
  <c r="D18" i="48"/>
  <c r="D11" i="48"/>
  <c r="I15" i="48"/>
  <c r="H15" i="48"/>
  <c r="D15" i="48"/>
  <c r="AK36" i="45"/>
  <c r="AJ36" i="45"/>
  <c r="AI36" i="45"/>
  <c r="AH36" i="45"/>
  <c r="AK35" i="45"/>
  <c r="AJ35" i="45"/>
  <c r="AI35" i="45"/>
  <c r="AH35" i="45"/>
  <c r="AJ34" i="45"/>
  <c r="AK34" i="45" s="1"/>
  <c r="AI34" i="45"/>
  <c r="AH34" i="45"/>
  <c r="AK33" i="45"/>
  <c r="AJ33" i="45"/>
  <c r="AI33" i="45"/>
  <c r="AH33" i="45"/>
  <c r="AK32" i="45"/>
  <c r="AJ32" i="45"/>
  <c r="AI32" i="45"/>
  <c r="AH32" i="45"/>
  <c r="AK31" i="45"/>
  <c r="AJ31" i="45"/>
  <c r="AI31" i="45"/>
  <c r="AH31" i="45"/>
  <c r="AK30" i="45"/>
  <c r="AJ30" i="45"/>
  <c r="AI30" i="45"/>
  <c r="AH30" i="45"/>
  <c r="AK29" i="45"/>
  <c r="AJ29" i="45"/>
  <c r="AI29" i="45"/>
  <c r="AH29" i="45"/>
  <c r="AK28" i="45"/>
  <c r="AJ28" i="45"/>
  <c r="AI28" i="45"/>
  <c r="AH28" i="45"/>
  <c r="AK27" i="45"/>
  <c r="AJ27" i="45"/>
  <c r="AI27" i="45"/>
  <c r="AH27" i="45"/>
  <c r="AK26" i="45"/>
  <c r="AJ26" i="45"/>
  <c r="AI26" i="45"/>
  <c r="AH26" i="45"/>
  <c r="AK25" i="45"/>
  <c r="AJ25" i="45"/>
  <c r="AI25" i="45"/>
  <c r="AH25" i="45"/>
  <c r="AK24" i="45"/>
  <c r="AJ24" i="45"/>
  <c r="AI24" i="45"/>
  <c r="AH24" i="45"/>
  <c r="AK23" i="45"/>
  <c r="AJ23" i="45"/>
  <c r="AI23" i="45"/>
  <c r="AH23" i="45"/>
  <c r="AK22" i="45"/>
  <c r="AJ22" i="45"/>
  <c r="AI22" i="45"/>
  <c r="AH22" i="45"/>
  <c r="AK21" i="45"/>
  <c r="AJ21" i="45"/>
  <c r="AI21" i="45"/>
  <c r="AH21" i="45"/>
  <c r="AK20" i="45"/>
  <c r="AJ20" i="45"/>
  <c r="AI20" i="45"/>
  <c r="AH20" i="45"/>
  <c r="AK19" i="45"/>
  <c r="AJ19" i="45"/>
  <c r="AI19" i="45"/>
  <c r="AH19" i="45"/>
  <c r="AK18" i="45"/>
  <c r="AJ18" i="45"/>
  <c r="AI18" i="45"/>
  <c r="AH18" i="45"/>
  <c r="AK17" i="45"/>
  <c r="AJ17" i="45"/>
  <c r="AI17" i="45"/>
  <c r="AH17" i="45"/>
  <c r="AK16" i="45"/>
  <c r="AJ16" i="45"/>
  <c r="AI16" i="45"/>
  <c r="AH16" i="45"/>
  <c r="AK15" i="45"/>
  <c r="AJ15" i="45"/>
  <c r="AI15" i="45"/>
  <c r="AH15" i="45"/>
  <c r="AK14" i="45"/>
  <c r="AJ14" i="45"/>
  <c r="AI14" i="45"/>
  <c r="AH14" i="45"/>
  <c r="AK13" i="45"/>
  <c r="AJ13" i="45"/>
  <c r="AI13" i="45"/>
  <c r="AH13" i="45"/>
  <c r="AK12" i="45"/>
  <c r="AJ12" i="45"/>
  <c r="AI12" i="45"/>
  <c r="AH12" i="45"/>
  <c r="AK11" i="45"/>
  <c r="AJ11" i="45"/>
  <c r="AI11" i="45"/>
  <c r="AH11" i="45"/>
  <c r="AK10" i="45"/>
  <c r="AJ10" i="45"/>
  <c r="AI10" i="45"/>
  <c r="AH10" i="45"/>
  <c r="AK9" i="45"/>
  <c r="AJ9" i="45"/>
  <c r="AI9" i="45"/>
  <c r="AH9" i="45"/>
  <c r="AK8" i="45"/>
  <c r="AJ8" i="45"/>
  <c r="AI8" i="45"/>
  <c r="AH8" i="45"/>
  <c r="AK7" i="45"/>
  <c r="AJ7" i="45"/>
  <c r="AI7" i="45"/>
  <c r="AH7" i="45"/>
  <c r="AK6" i="45"/>
  <c r="AJ6" i="45"/>
  <c r="AI6" i="45"/>
  <c r="AH6" i="45"/>
  <c r="M10" i="41"/>
  <c r="M14" i="41"/>
  <c r="M18" i="41"/>
  <c r="M22" i="41"/>
  <c r="M26" i="41"/>
  <c r="M30" i="41"/>
  <c r="M34" i="41"/>
  <c r="L9" i="41"/>
  <c r="M9" i="41" s="1"/>
  <c r="L10" i="41"/>
  <c r="L11" i="41"/>
  <c r="M11" i="41" s="1"/>
  <c r="L12" i="41"/>
  <c r="M12" i="41" s="1"/>
  <c r="L13" i="41"/>
  <c r="M13" i="41" s="1"/>
  <c r="L14" i="41"/>
  <c r="L15" i="41"/>
  <c r="M15" i="41" s="1"/>
  <c r="L16" i="41"/>
  <c r="M16" i="41" s="1"/>
  <c r="L17" i="41"/>
  <c r="M17" i="41" s="1"/>
  <c r="L18" i="41"/>
  <c r="L19" i="41"/>
  <c r="M19" i="41" s="1"/>
  <c r="L20" i="41"/>
  <c r="M20" i="41" s="1"/>
  <c r="L21" i="41"/>
  <c r="M21" i="41" s="1"/>
  <c r="L22" i="41"/>
  <c r="L23" i="41"/>
  <c r="M23" i="41" s="1"/>
  <c r="L24" i="41"/>
  <c r="M24" i="41" s="1"/>
  <c r="L25" i="41"/>
  <c r="M25" i="41" s="1"/>
  <c r="L26" i="41"/>
  <c r="L27" i="41"/>
  <c r="M27" i="41" s="1"/>
  <c r="L28" i="41"/>
  <c r="M28" i="41" s="1"/>
  <c r="L29" i="41"/>
  <c r="M29" i="41" s="1"/>
  <c r="L30" i="41"/>
  <c r="L31" i="41"/>
  <c r="M31" i="41" s="1"/>
  <c r="L32" i="41"/>
  <c r="M32" i="41" s="1"/>
  <c r="L33" i="41"/>
  <c r="M33" i="41" s="1"/>
  <c r="L34" i="41"/>
  <c r="L35" i="41"/>
  <c r="M35" i="41" s="1"/>
  <c r="L8" i="41"/>
  <c r="M8" i="41" s="1"/>
  <c r="L7" i="41"/>
  <c r="M7" i="41" s="1"/>
  <c r="E3" i="45"/>
  <c r="C3" i="41"/>
  <c r="P72" i="45"/>
  <c r="O72" i="45" s="1"/>
  <c r="I72" i="45"/>
  <c r="I73" i="45" s="1"/>
  <c r="P71" i="45"/>
  <c r="F70" i="45"/>
  <c r="P69" i="45"/>
  <c r="F69" i="45"/>
  <c r="P68" i="45"/>
  <c r="P63" i="45"/>
  <c r="O63" i="45" s="1"/>
  <c r="O64" i="45" s="1"/>
  <c r="I63" i="45"/>
  <c r="I62" i="45"/>
  <c r="F60" i="45"/>
  <c r="I55" i="45"/>
  <c r="J69" i="41"/>
  <c r="J68" i="41"/>
  <c r="J67" i="41"/>
  <c r="J66" i="41"/>
  <c r="J61" i="41"/>
  <c r="J60" i="41"/>
  <c r="J59" i="41"/>
  <c r="J58" i="41"/>
  <c r="J57" i="41"/>
  <c r="J56" i="41"/>
  <c r="L75" i="41"/>
  <c r="L72" i="41"/>
  <c r="L71" i="41"/>
  <c r="L69" i="41"/>
  <c r="L68" i="41"/>
  <c r="L67" i="41"/>
  <c r="L66" i="41"/>
  <c r="L63" i="41"/>
  <c r="L64" i="41" s="1"/>
  <c r="L61" i="41"/>
  <c r="L60" i="41"/>
  <c r="L59" i="41"/>
  <c r="L58" i="41"/>
  <c r="L57" i="41"/>
  <c r="L54" i="41"/>
  <c r="L53" i="41"/>
  <c r="L52" i="41"/>
  <c r="L51" i="41"/>
  <c r="L50" i="41"/>
  <c r="L49" i="41"/>
  <c r="L48" i="41"/>
  <c r="L47" i="41"/>
  <c r="L46" i="41"/>
  <c r="L45" i="41"/>
  <c r="L44" i="41"/>
  <c r="L43" i="41"/>
  <c r="L42" i="41"/>
  <c r="L41" i="41"/>
  <c r="L40" i="41"/>
  <c r="L39" i="41"/>
  <c r="L38" i="41"/>
  <c r="L37" i="41"/>
  <c r="L36" i="41"/>
  <c r="M75" i="41"/>
  <c r="M72" i="41"/>
  <c r="F72" i="41"/>
  <c r="F73" i="41" s="1"/>
  <c r="M71" i="41"/>
  <c r="F70" i="41"/>
  <c r="E70" i="41" s="1"/>
  <c r="M69" i="41"/>
  <c r="K69" i="41" s="1"/>
  <c r="F69" i="41"/>
  <c r="E69" i="41" s="1"/>
  <c r="M68" i="41"/>
  <c r="K68" i="41" s="1"/>
  <c r="F68" i="41"/>
  <c r="E68" i="41" s="1"/>
  <c r="M67" i="41"/>
  <c r="K67" i="41" s="1"/>
  <c r="F67" i="41"/>
  <c r="D67" i="41" s="1"/>
  <c r="M66" i="41"/>
  <c r="K66" i="41" s="1"/>
  <c r="M63" i="41"/>
  <c r="M64" i="41" s="1"/>
  <c r="F63" i="41"/>
  <c r="F62" i="41"/>
  <c r="M61" i="41"/>
  <c r="M60" i="41"/>
  <c r="F60" i="41"/>
  <c r="D60" i="41" s="1"/>
  <c r="M59" i="41"/>
  <c r="F59" i="41"/>
  <c r="E59" i="41" s="1"/>
  <c r="M58" i="41"/>
  <c r="F58" i="41"/>
  <c r="D58" i="41" s="1"/>
  <c r="M57" i="41"/>
  <c r="F57" i="41"/>
  <c r="E57" i="41" s="1"/>
  <c r="K56" i="41"/>
  <c r="F55" i="41"/>
  <c r="N7" i="45"/>
  <c r="O71" i="45" l="1"/>
  <c r="O73" i="45" s="1"/>
  <c r="M77" i="45"/>
  <c r="O7" i="45"/>
  <c r="O55" i="45" s="1"/>
  <c r="O84" i="45"/>
  <c r="O82" i="45"/>
  <c r="O83" i="45" s="1"/>
  <c r="M69" i="45"/>
  <c r="O69" i="45"/>
  <c r="P64" i="45"/>
  <c r="M55" i="45"/>
  <c r="P70" i="45"/>
  <c r="H69" i="45"/>
  <c r="P73" i="45"/>
  <c r="P74" i="45" s="1"/>
  <c r="O68" i="45" s="1"/>
  <c r="I64" i="45"/>
  <c r="L73" i="41"/>
  <c r="L74" i="41" s="1"/>
  <c r="I61" i="45"/>
  <c r="H59" i="45"/>
  <c r="P62" i="45"/>
  <c r="H70" i="45"/>
  <c r="I71" i="45"/>
  <c r="H68" i="45" s="1"/>
  <c r="H60" i="45"/>
  <c r="L62" i="41"/>
  <c r="L65" i="41" s="1"/>
  <c r="L70" i="41"/>
  <c r="D69" i="41"/>
  <c r="K59" i="41"/>
  <c r="D57" i="41"/>
  <c r="M62" i="41"/>
  <c r="M65" i="41" s="1"/>
  <c r="D59" i="41"/>
  <c r="F64" i="41"/>
  <c r="F71" i="41"/>
  <c r="F74" i="41" s="1"/>
  <c r="K57" i="41"/>
  <c r="E67" i="41"/>
  <c r="M73" i="41"/>
  <c r="M74" i="41" s="1"/>
  <c r="F61" i="41"/>
  <c r="M70" i="41"/>
  <c r="E60" i="41"/>
  <c r="K58" i="41"/>
  <c r="K60" i="41"/>
  <c r="K61" i="41"/>
  <c r="D68" i="41"/>
  <c r="D70" i="41"/>
  <c r="E58" i="41"/>
  <c r="M68" i="45" l="1"/>
  <c r="N77" i="45"/>
  <c r="M60" i="45"/>
  <c r="O60" i="45"/>
  <c r="O62" i="45" s="1"/>
  <c r="F58" i="45"/>
  <c r="F59" i="45"/>
  <c r="H58" i="45"/>
  <c r="O74" i="45"/>
  <c r="M76" i="45"/>
  <c r="H57" i="45"/>
  <c r="F68" i="45"/>
  <c r="I74" i="45"/>
  <c r="F67" i="45"/>
  <c r="H67" i="45"/>
  <c r="F57" i="45"/>
  <c r="O67" i="45"/>
  <c r="M66" i="45"/>
  <c r="M67" i="45"/>
  <c r="O66" i="45"/>
  <c r="M58" i="45"/>
  <c r="P65" i="45"/>
  <c r="M57" i="45"/>
  <c r="N69" i="45"/>
  <c r="N68" i="45"/>
  <c r="I65" i="45"/>
  <c r="F65" i="41"/>
  <c r="M70" i="45" l="1"/>
  <c r="O70" i="45"/>
  <c r="M62" i="45"/>
  <c r="P7" i="45"/>
  <c r="P8" i="45" l="1"/>
</calcChain>
</file>

<file path=xl/comments1.xml><?xml version="1.0" encoding="utf-8"?>
<comments xmlns="http://schemas.openxmlformats.org/spreadsheetml/2006/main">
  <authors>
    <author>TDHCA</author>
  </authors>
  <commentList>
    <comment ref="A35" authorId="0" shapeId="0">
      <text>
        <r>
          <rPr>
            <b/>
            <sz val="8"/>
            <color indexed="81"/>
            <rFont val="Tahoma"/>
            <family val="2"/>
          </rPr>
          <t>TDHCA:</t>
        </r>
        <r>
          <rPr>
            <sz val="8"/>
            <color indexed="81"/>
            <rFont val="Tahoma"/>
            <family val="2"/>
          </rPr>
          <t xml:space="preserve">
if additional rows are needed, select rows 36-56, right click and select "Unhide."</t>
        </r>
      </text>
    </comment>
  </commentList>
</comments>
</file>

<file path=xl/comments2.xml><?xml version="1.0" encoding="utf-8"?>
<comments xmlns="http://schemas.openxmlformats.org/spreadsheetml/2006/main">
  <authors>
    <author>Tom Gouris</author>
    <author>Diamond Thompson</author>
  </authors>
  <commentList>
    <comment ref="AJ4" authorId="0" shapeId="0">
      <text>
        <r>
          <rPr>
            <b/>
            <sz val="8"/>
            <color indexed="81"/>
            <rFont val="Tahoma"/>
            <family val="2"/>
          </rPr>
          <t>Diamond:</t>
        </r>
        <r>
          <rPr>
            <b/>
            <sz val="8"/>
            <color indexed="81"/>
            <rFont val="Tahoma"/>
            <family val="2"/>
          </rPr>
          <t>:</t>
        </r>
        <r>
          <rPr>
            <sz val="8"/>
            <color indexed="81"/>
            <rFont val="Tahoma"/>
            <family val="2"/>
          </rPr>
          <t xml:space="preserve">
Use only for tenant-paid portion of water, sewer, or trash included in tenant-paid utilities </t>
        </r>
      </text>
    </comment>
    <comment ref="AI37" authorId="1" shapeId="0">
      <text>
        <r>
          <rPr>
            <b/>
            <sz val="8"/>
            <color indexed="81"/>
            <rFont val="Tahoma"/>
            <family val="2"/>
          </rPr>
          <t>Diamond Thompson:</t>
        </r>
        <r>
          <rPr>
            <sz val="8"/>
            <color indexed="81"/>
            <rFont val="Tahoma"/>
            <family val="2"/>
          </rPr>
          <t xml:space="preserve">
Tip: Generally, for ABP set cell equal to AK49</t>
        </r>
      </text>
    </comment>
  </commentList>
</comments>
</file>

<file path=xl/sharedStrings.xml><?xml version="1.0" encoding="utf-8"?>
<sst xmlns="http://schemas.openxmlformats.org/spreadsheetml/2006/main" count="1722" uniqueCount="1500">
  <si>
    <t>Abilene</t>
  </si>
  <si>
    <t>Callahan</t>
  </si>
  <si>
    <t>Jones</t>
  </si>
  <si>
    <t>Taylor</t>
  </si>
  <si>
    <t>Amarillo</t>
  </si>
  <si>
    <t>Armstrong</t>
  </si>
  <si>
    <t>Carson</t>
  </si>
  <si>
    <t>Potter</t>
  </si>
  <si>
    <t>Randall</t>
  </si>
  <si>
    <t>Bastrop</t>
  </si>
  <si>
    <t>Caldwell</t>
  </si>
  <si>
    <t>Hays</t>
  </si>
  <si>
    <t>Travis</t>
  </si>
  <si>
    <t>Williamson</t>
  </si>
  <si>
    <t>Hardin</t>
  </si>
  <si>
    <t>Jefferson</t>
  </si>
  <si>
    <t>Orange</t>
  </si>
  <si>
    <t>Cameron</t>
  </si>
  <si>
    <t>Brazos</t>
  </si>
  <si>
    <t>Burleson</t>
  </si>
  <si>
    <t>Robertson</t>
  </si>
  <si>
    <t>Corpus Christi</t>
  </si>
  <si>
    <t>Nueces</t>
  </si>
  <si>
    <t>San Patricio</t>
  </si>
  <si>
    <t>Collin</t>
  </si>
  <si>
    <t>Dallas</t>
  </si>
  <si>
    <t>Delta</t>
  </si>
  <si>
    <t>Denton</t>
  </si>
  <si>
    <t>Ellis</t>
  </si>
  <si>
    <t>Hunt</t>
  </si>
  <si>
    <t>Johnson</t>
  </si>
  <si>
    <t>Kaufman</t>
  </si>
  <si>
    <t>Parker</t>
  </si>
  <si>
    <t>Rockwall</t>
  </si>
  <si>
    <t>Tarrant</t>
  </si>
  <si>
    <t>El Paso</t>
  </si>
  <si>
    <t>Chambers</t>
  </si>
  <si>
    <t>Fort Bend</t>
  </si>
  <si>
    <t>Galveston</t>
  </si>
  <si>
    <t>Harris</t>
  </si>
  <si>
    <t>Liberty</t>
  </si>
  <si>
    <t>Montgomery</t>
  </si>
  <si>
    <t>San Jacinto</t>
  </si>
  <si>
    <t>Waller</t>
  </si>
  <si>
    <t>Bell</t>
  </si>
  <si>
    <t>Coryell</t>
  </si>
  <si>
    <t>Laredo</t>
  </si>
  <si>
    <t>Webb</t>
  </si>
  <si>
    <t>Rio Bravo</t>
  </si>
  <si>
    <t>Longview</t>
  </si>
  <si>
    <t>Gregg</t>
  </si>
  <si>
    <t>Upshur</t>
  </si>
  <si>
    <t>Lubbock</t>
  </si>
  <si>
    <t>Crosby</t>
  </si>
  <si>
    <t>Hidalgo</t>
  </si>
  <si>
    <t>Midland</t>
  </si>
  <si>
    <t>Odessa</t>
  </si>
  <si>
    <t>Ector</t>
  </si>
  <si>
    <t>San Angelo</t>
  </si>
  <si>
    <t>Irion</t>
  </si>
  <si>
    <t>Tom Green</t>
  </si>
  <si>
    <t>San Antonio</t>
  </si>
  <si>
    <t>Bandera</t>
  </si>
  <si>
    <t>Bexar</t>
  </si>
  <si>
    <t>Comal</t>
  </si>
  <si>
    <t>Guadalupe</t>
  </si>
  <si>
    <t>Wilson</t>
  </si>
  <si>
    <t>Grayson</t>
  </si>
  <si>
    <t>Bowie</t>
  </si>
  <si>
    <t>Tyler</t>
  </si>
  <si>
    <t>Smith</t>
  </si>
  <si>
    <t>Victoria</t>
  </si>
  <si>
    <t>Goliad</t>
  </si>
  <si>
    <t>Waco</t>
  </si>
  <si>
    <t>McLennan</t>
  </si>
  <si>
    <t>Wichita Falls</t>
  </si>
  <si>
    <t>Archer</t>
  </si>
  <si>
    <t>Clay</t>
  </si>
  <si>
    <t>Wichita</t>
  </si>
  <si>
    <t>Anderson</t>
  </si>
  <si>
    <t>Andrews</t>
  </si>
  <si>
    <t>Angelina</t>
  </si>
  <si>
    <t>Aransas</t>
  </si>
  <si>
    <t>Atascosa</t>
  </si>
  <si>
    <t>Austin</t>
  </si>
  <si>
    <t>Bailey</t>
  </si>
  <si>
    <t>Baylor</t>
  </si>
  <si>
    <t>Bee</t>
  </si>
  <si>
    <t>Blanco</t>
  </si>
  <si>
    <t>Borden</t>
  </si>
  <si>
    <t>Bosque</t>
  </si>
  <si>
    <t>Brazoria</t>
  </si>
  <si>
    <t>Brewster</t>
  </si>
  <si>
    <t>Briscoe</t>
  </si>
  <si>
    <t>Brooks</t>
  </si>
  <si>
    <t>Brown</t>
  </si>
  <si>
    <t>Burnet</t>
  </si>
  <si>
    <t>Calhoun</t>
  </si>
  <si>
    <t>Camp</t>
  </si>
  <si>
    <t>Cass</t>
  </si>
  <si>
    <t>Castro</t>
  </si>
  <si>
    <t>Cherokee</t>
  </si>
  <si>
    <t>Childress</t>
  </si>
  <si>
    <t>Cochran</t>
  </si>
  <si>
    <t>Coke</t>
  </si>
  <si>
    <t>Coleman</t>
  </si>
  <si>
    <t>Collingsworth</t>
  </si>
  <si>
    <t>Colorado</t>
  </si>
  <si>
    <t>Comanche</t>
  </si>
  <si>
    <t>Concho</t>
  </si>
  <si>
    <t>Cooke</t>
  </si>
  <si>
    <t>Cottle</t>
  </si>
  <si>
    <t>Crane</t>
  </si>
  <si>
    <t>Crockett</t>
  </si>
  <si>
    <t>Culberson</t>
  </si>
  <si>
    <t>Dallam</t>
  </si>
  <si>
    <t>Dawson</t>
  </si>
  <si>
    <t>DeWitt</t>
  </si>
  <si>
    <t>Deaf Smith</t>
  </si>
  <si>
    <t>Dickens</t>
  </si>
  <si>
    <t>Dimmit</t>
  </si>
  <si>
    <t>Donley</t>
  </si>
  <si>
    <t>Duval</t>
  </si>
  <si>
    <t>Eastland</t>
  </si>
  <si>
    <t>Edwards</t>
  </si>
  <si>
    <t>Erath</t>
  </si>
  <si>
    <t>Falls</t>
  </si>
  <si>
    <t>Fannin</t>
  </si>
  <si>
    <t>Fayette</t>
  </si>
  <si>
    <t>Fisher</t>
  </si>
  <si>
    <t>Floyd</t>
  </si>
  <si>
    <t>Foard</t>
  </si>
  <si>
    <t>Franklin</t>
  </si>
  <si>
    <t>Freestone</t>
  </si>
  <si>
    <t>Frio</t>
  </si>
  <si>
    <t>Gaines</t>
  </si>
  <si>
    <t>Garza</t>
  </si>
  <si>
    <t>Gillespie</t>
  </si>
  <si>
    <t>Glasscock</t>
  </si>
  <si>
    <t>Gonzales</t>
  </si>
  <si>
    <t>Gray</t>
  </si>
  <si>
    <t>Grimes</t>
  </si>
  <si>
    <t>Hale</t>
  </si>
  <si>
    <t>Hall</t>
  </si>
  <si>
    <t>Hamilton</t>
  </si>
  <si>
    <t>Hansford</t>
  </si>
  <si>
    <t>Hardeman</t>
  </si>
  <si>
    <t>Harrison</t>
  </si>
  <si>
    <t>Hartley</t>
  </si>
  <si>
    <t>Haskell</t>
  </si>
  <si>
    <t>Hemphill</t>
  </si>
  <si>
    <t>Henderson</t>
  </si>
  <si>
    <t>Hill</t>
  </si>
  <si>
    <t>Hockley</t>
  </si>
  <si>
    <t>Hood</t>
  </si>
  <si>
    <t>Hopkins</t>
  </si>
  <si>
    <t>Houston</t>
  </si>
  <si>
    <t>Big Spring</t>
  </si>
  <si>
    <t>Howard</t>
  </si>
  <si>
    <t>Hudspeth</t>
  </si>
  <si>
    <t>Hutchinson</t>
  </si>
  <si>
    <t>Jack</t>
  </si>
  <si>
    <t>Jackson</t>
  </si>
  <si>
    <t>Jasper</t>
  </si>
  <si>
    <t>Jeff Davis</t>
  </si>
  <si>
    <t>Jim Hogg</t>
  </si>
  <si>
    <t>Jim Wells</t>
  </si>
  <si>
    <t>Karnes</t>
  </si>
  <si>
    <t>Kendall</t>
  </si>
  <si>
    <t>Kenedy</t>
  </si>
  <si>
    <t>Kent</t>
  </si>
  <si>
    <t>Kerr</t>
  </si>
  <si>
    <t>Kimble</t>
  </si>
  <si>
    <t>King</t>
  </si>
  <si>
    <t>Kinney</t>
  </si>
  <si>
    <t>Kingsville</t>
  </si>
  <si>
    <t>Kleberg</t>
  </si>
  <si>
    <t>Knox</t>
  </si>
  <si>
    <t>La Salle</t>
  </si>
  <si>
    <t>Paris</t>
  </si>
  <si>
    <t>Lamar</t>
  </si>
  <si>
    <t>Lamb</t>
  </si>
  <si>
    <t>Lampasas</t>
  </si>
  <si>
    <t>Lavaca</t>
  </si>
  <si>
    <t>Lee</t>
  </si>
  <si>
    <t>Leon</t>
  </si>
  <si>
    <t>Limestone</t>
  </si>
  <si>
    <t>Lipscomb</t>
  </si>
  <si>
    <t>Live Oak</t>
  </si>
  <si>
    <t>Llano</t>
  </si>
  <si>
    <t>Loving</t>
  </si>
  <si>
    <t>Lynn</t>
  </si>
  <si>
    <t>Madison</t>
  </si>
  <si>
    <t>Marion</t>
  </si>
  <si>
    <t>Martin</t>
  </si>
  <si>
    <t>Mason</t>
  </si>
  <si>
    <t>Matagorda</t>
  </si>
  <si>
    <t>Maverick</t>
  </si>
  <si>
    <t>McCulloch</t>
  </si>
  <si>
    <t>McMullen</t>
  </si>
  <si>
    <t>Medina</t>
  </si>
  <si>
    <t>Menard</t>
  </si>
  <si>
    <t>Milam</t>
  </si>
  <si>
    <t>Mills</t>
  </si>
  <si>
    <t>Mitchell</t>
  </si>
  <si>
    <t>Montague</t>
  </si>
  <si>
    <t>Moore</t>
  </si>
  <si>
    <t>Morris</t>
  </si>
  <si>
    <t>Motley</t>
  </si>
  <si>
    <t>Nacogdoches</t>
  </si>
  <si>
    <t>Navarro</t>
  </si>
  <si>
    <t>Newton</t>
  </si>
  <si>
    <t>Nolan</t>
  </si>
  <si>
    <t>Ochiltree</t>
  </si>
  <si>
    <t>Oldham</t>
  </si>
  <si>
    <t>Palo Pinto</t>
  </si>
  <si>
    <t>Panola</t>
  </si>
  <si>
    <t>Parmer</t>
  </si>
  <si>
    <t>Pecos</t>
  </si>
  <si>
    <t>Polk</t>
  </si>
  <si>
    <t>Presidio</t>
  </si>
  <si>
    <t>Rains</t>
  </si>
  <si>
    <t>Reagan</t>
  </si>
  <si>
    <t>Real</t>
  </si>
  <si>
    <t>Red River</t>
  </si>
  <si>
    <t>Reeves</t>
  </si>
  <si>
    <t>Refugio</t>
  </si>
  <si>
    <t>Roberts</t>
  </si>
  <si>
    <t>Runnels</t>
  </si>
  <si>
    <t>Rusk</t>
  </si>
  <si>
    <t>Sabine</t>
  </si>
  <si>
    <t>San Augustine</t>
  </si>
  <si>
    <t>San Saba</t>
  </si>
  <si>
    <t>Schleicher</t>
  </si>
  <si>
    <t>Scurry</t>
  </si>
  <si>
    <t>Shackelford</t>
  </si>
  <si>
    <t>Shelby</t>
  </si>
  <si>
    <t>Sherman</t>
  </si>
  <si>
    <t>Somervell</t>
  </si>
  <si>
    <t>Starr</t>
  </si>
  <si>
    <t>Stephens</t>
  </si>
  <si>
    <t>Sterling</t>
  </si>
  <si>
    <t>Stonewall</t>
  </si>
  <si>
    <t>Sutton</t>
  </si>
  <si>
    <t>Swisher</t>
  </si>
  <si>
    <t>Terrell</t>
  </si>
  <si>
    <t>Terry</t>
  </si>
  <si>
    <t>Throckmorton</t>
  </si>
  <si>
    <t>Titus</t>
  </si>
  <si>
    <t>Trinity</t>
  </si>
  <si>
    <t>Upton</t>
  </si>
  <si>
    <t>Uvalde</t>
  </si>
  <si>
    <t>Del Rio</t>
  </si>
  <si>
    <t>Val Verde</t>
  </si>
  <si>
    <t>Van Zandt</t>
  </si>
  <si>
    <t>Walker</t>
  </si>
  <si>
    <t>Ward</t>
  </si>
  <si>
    <t>Washington</t>
  </si>
  <si>
    <t>Wharton</t>
  </si>
  <si>
    <t>Wheeler</t>
  </si>
  <si>
    <t>Wilbarger</t>
  </si>
  <si>
    <t>Willacy</t>
  </si>
  <si>
    <t>Winkler</t>
  </si>
  <si>
    <t>Wise</t>
  </si>
  <si>
    <t>Wood</t>
  </si>
  <si>
    <t>Yoakum</t>
  </si>
  <si>
    <t>Young</t>
  </si>
  <si>
    <t>Zapata</t>
  </si>
  <si>
    <t>Zavala</t>
  </si>
  <si>
    <t>Eagle Pass</t>
  </si>
  <si>
    <t>Combes</t>
  </si>
  <si>
    <t>Olmito</t>
  </si>
  <si>
    <t>Brownsville</t>
  </si>
  <si>
    <t>Harlingen</t>
  </si>
  <si>
    <t>Lasana</t>
  </si>
  <si>
    <t>PalmValley</t>
  </si>
  <si>
    <t>Primera</t>
  </si>
  <si>
    <t>Cameron Park</t>
  </si>
  <si>
    <t>Reid Hope King</t>
  </si>
  <si>
    <t>San Benito</t>
  </si>
  <si>
    <t>Villa Pancho</t>
  </si>
  <si>
    <t>Greenville</t>
  </si>
  <si>
    <t>Corsicana</t>
  </si>
  <si>
    <t>Weatherford</t>
  </si>
  <si>
    <t>Waxahachie</t>
  </si>
  <si>
    <t>Seguin</t>
  </si>
  <si>
    <t>Lufkin</t>
  </si>
  <si>
    <t>Rosenberg</t>
  </si>
  <si>
    <t>Huntsville</t>
  </si>
  <si>
    <t>Addison</t>
  </si>
  <si>
    <t>Alamo</t>
  </si>
  <si>
    <t>Alamo Heights</t>
  </si>
  <si>
    <t>Aldine</t>
  </si>
  <si>
    <t>Allen</t>
  </si>
  <si>
    <t>Alvin</t>
  </si>
  <si>
    <t>Anderson Mill</t>
  </si>
  <si>
    <t>Anthony</t>
  </si>
  <si>
    <t>Argyle</t>
  </si>
  <si>
    <t>Arlington</t>
  </si>
  <si>
    <t>Atascocita</t>
  </si>
  <si>
    <t>Azle</t>
  </si>
  <si>
    <t>Bacliff</t>
  </si>
  <si>
    <t>Balch Springs</t>
  </si>
  <si>
    <t>Balcones Heights</t>
  </si>
  <si>
    <t>Barton Creek</t>
  </si>
  <si>
    <t>Baytown</t>
  </si>
  <si>
    <t>Beaumont</t>
  </si>
  <si>
    <t>Bedford</t>
  </si>
  <si>
    <t>Bellaire</t>
  </si>
  <si>
    <t>Bellmead</t>
  </si>
  <si>
    <t>Belton</t>
  </si>
  <si>
    <t>Benbrook</t>
  </si>
  <si>
    <t>Beverly Hills</t>
  </si>
  <si>
    <t>Blue Mound</t>
  </si>
  <si>
    <t>Brookside Village</t>
  </si>
  <si>
    <t>Brushy Creek</t>
  </si>
  <si>
    <t>Bryan</t>
  </si>
  <si>
    <t>Buda</t>
  </si>
  <si>
    <t>Bunker Hill Village</t>
  </si>
  <si>
    <t>Canutillo</t>
  </si>
  <si>
    <t>Carrollton</t>
  </si>
  <si>
    <t>Castle Hills</t>
  </si>
  <si>
    <t>Cedar Hill</t>
  </si>
  <si>
    <t>Cedar Park</t>
  </si>
  <si>
    <t>Celina</t>
  </si>
  <si>
    <t>Cesar Chavez</t>
  </si>
  <si>
    <t>Channelview</t>
  </si>
  <si>
    <t>Cinco Ranch</t>
  </si>
  <si>
    <t>Clear Lake Shores</t>
  </si>
  <si>
    <t>Cleburne</t>
  </si>
  <si>
    <t>Cloverleaf</t>
  </si>
  <si>
    <t>Clute</t>
  </si>
  <si>
    <t>Cockrell Hill</t>
  </si>
  <si>
    <t>College Station</t>
  </si>
  <si>
    <t>Colleyville</t>
  </si>
  <si>
    <t>Conroe</t>
  </si>
  <si>
    <t>Converse</t>
  </si>
  <si>
    <t>Coppell</t>
  </si>
  <si>
    <t>Copper Canyon</t>
  </si>
  <si>
    <t>Copperas Cove</t>
  </si>
  <si>
    <t>Corinth</t>
  </si>
  <si>
    <t>Cross Mountain</t>
  </si>
  <si>
    <t>Crowley</t>
  </si>
  <si>
    <t>Cut and Shoot</t>
  </si>
  <si>
    <t>Dalworthington Gardens</t>
  </si>
  <si>
    <t>Deer Park</t>
  </si>
  <si>
    <t>Denison</t>
  </si>
  <si>
    <t>DeSoto</t>
  </si>
  <si>
    <t>Dickinson</t>
  </si>
  <si>
    <t>Doolittle</t>
  </si>
  <si>
    <t>Dorchester</t>
  </si>
  <si>
    <t>Double Oak</t>
  </si>
  <si>
    <t>Duncanville</t>
  </si>
  <si>
    <t>Eagle Mountain</t>
  </si>
  <si>
    <t>Edgecliff Village</t>
  </si>
  <si>
    <t>Edinburg</t>
  </si>
  <si>
    <t>El Lago</t>
  </si>
  <si>
    <t>Euless</t>
  </si>
  <si>
    <t>Everman</t>
  </si>
  <si>
    <t>Fair Oaks Ranch</t>
  </si>
  <si>
    <t>Fairview</t>
  </si>
  <si>
    <t>Farmers Branch</t>
  </si>
  <si>
    <t>Faysville</t>
  </si>
  <si>
    <t>Fifth Street</t>
  </si>
  <si>
    <t>Flower Mound</t>
  </si>
  <si>
    <t>Forest Hill</t>
  </si>
  <si>
    <t>Fort Bliss</t>
  </si>
  <si>
    <t>Fort Hood</t>
  </si>
  <si>
    <t>Fort Worth</t>
  </si>
  <si>
    <t>Four Corners</t>
  </si>
  <si>
    <t>Freeport</t>
  </si>
  <si>
    <t>Fresno</t>
  </si>
  <si>
    <t>Friendswood</t>
  </si>
  <si>
    <t>Frisco</t>
  </si>
  <si>
    <t>Galena Park</t>
  </si>
  <si>
    <t>Garland</t>
  </si>
  <si>
    <t>Georgetown</t>
  </si>
  <si>
    <t>Glenn Heights</t>
  </si>
  <si>
    <t>Grand Prairie</t>
  </si>
  <si>
    <t>Granjeno</t>
  </si>
  <si>
    <t>Grapevine</t>
  </si>
  <si>
    <t>Greatwood</t>
  </si>
  <si>
    <t>Groves</t>
  </si>
  <si>
    <t>Hackberry</t>
  </si>
  <si>
    <t>Haltom City</t>
  </si>
  <si>
    <t>Harker Heights</t>
  </si>
  <si>
    <t>Haslet</t>
  </si>
  <si>
    <t>Heath</t>
  </si>
  <si>
    <t>Hebron</t>
  </si>
  <si>
    <t>Hedwig Village</t>
  </si>
  <si>
    <t>Helotes</t>
  </si>
  <si>
    <t>Hewitt</t>
  </si>
  <si>
    <t>Hickory Creek</t>
  </si>
  <si>
    <t>Highland Park</t>
  </si>
  <si>
    <t>Highland Village</t>
  </si>
  <si>
    <t>Highlands</t>
  </si>
  <si>
    <t>Hill Country Village</t>
  </si>
  <si>
    <t>Hilshire Village</t>
  </si>
  <si>
    <t>Hollywood Park</t>
  </si>
  <si>
    <t>Howe</t>
  </si>
  <si>
    <t>Hudson Bend</t>
  </si>
  <si>
    <t>Humble</t>
  </si>
  <si>
    <t>Hunters Creek Village</t>
  </si>
  <si>
    <t>Hurst</t>
  </si>
  <si>
    <t>Hutchins</t>
  </si>
  <si>
    <t>Impact</t>
  </si>
  <si>
    <t>Ingleside</t>
  </si>
  <si>
    <t>Ingleside on the Bay</t>
  </si>
  <si>
    <t>Irving</t>
  </si>
  <si>
    <t>Jacinto City</t>
  </si>
  <si>
    <t>Jamaica Beach</t>
  </si>
  <si>
    <t>Jersey Village</t>
  </si>
  <si>
    <t>Jollyville</t>
  </si>
  <si>
    <t>Joshua</t>
  </si>
  <si>
    <t>Katy</t>
  </si>
  <si>
    <t>Keller</t>
  </si>
  <si>
    <t>Kemah</t>
  </si>
  <si>
    <t>Kennedale</t>
  </si>
  <si>
    <t>Killeen</t>
  </si>
  <si>
    <t>Kirby</t>
  </si>
  <si>
    <t>Knollwood</t>
  </si>
  <si>
    <t>Kyle</t>
  </si>
  <si>
    <t>La Homa</t>
  </si>
  <si>
    <t>La Marque</t>
  </si>
  <si>
    <t>La Porte</t>
  </si>
  <si>
    <t>Lackland AFB</t>
  </si>
  <si>
    <t>Lacy-Lakeview</t>
  </si>
  <si>
    <t>Lake Jackson</t>
  </si>
  <si>
    <t>Lake Worth</t>
  </si>
  <si>
    <t>Lancaster</t>
  </si>
  <si>
    <t>Larga Vista</t>
  </si>
  <si>
    <t>League City</t>
  </si>
  <si>
    <t>Leander</t>
  </si>
  <si>
    <t>Leon Valley</t>
  </si>
  <si>
    <t>Lewisville</t>
  </si>
  <si>
    <t>Little Elm</t>
  </si>
  <si>
    <t>Llano Grande</t>
  </si>
  <si>
    <t>Lopezville</t>
  </si>
  <si>
    <t>Lost Creek</t>
  </si>
  <si>
    <t>Lowry Crossing</t>
  </si>
  <si>
    <t>Lucas</t>
  </si>
  <si>
    <t>Manor</t>
  </si>
  <si>
    <t>Mansfield</t>
  </si>
  <si>
    <t>Manvel</t>
  </si>
  <si>
    <t>McAllen</t>
  </si>
  <si>
    <t>McGregor</t>
  </si>
  <si>
    <t>McKinney</t>
  </si>
  <si>
    <t>Meadows Place</t>
  </si>
  <si>
    <t>Melissa</t>
  </si>
  <si>
    <t>Midlothian</t>
  </si>
  <si>
    <t>Midway North</t>
  </si>
  <si>
    <t>Midway South</t>
  </si>
  <si>
    <t>Mission</t>
  </si>
  <si>
    <t>Mission Bend</t>
  </si>
  <si>
    <t>Missouri City</t>
  </si>
  <si>
    <t>Morgan's Point</t>
  </si>
  <si>
    <t>Murphy</t>
  </si>
  <si>
    <t>Nash</t>
  </si>
  <si>
    <t>Nassau Bay</t>
  </si>
  <si>
    <t>Nederland</t>
  </si>
  <si>
    <t>New Braunfels</t>
  </si>
  <si>
    <t>New Territory</t>
  </si>
  <si>
    <t>North Alamo</t>
  </si>
  <si>
    <t>North Richland Hills</t>
  </si>
  <si>
    <t>Northlake</t>
  </si>
  <si>
    <t>Oak Ridge North</t>
  </si>
  <si>
    <t>Olmos Park</t>
  </si>
  <si>
    <t>Onion Creek</t>
  </si>
  <si>
    <t>Ovilla</t>
  </si>
  <si>
    <t>Palm Valley</t>
  </si>
  <si>
    <t>Palmhurst</t>
  </si>
  <si>
    <t>Palmview</t>
  </si>
  <si>
    <t>Palmview South</t>
  </si>
  <si>
    <t>Panorama Village</t>
  </si>
  <si>
    <t>Pantego</t>
  </si>
  <si>
    <t>Pasadena</t>
  </si>
  <si>
    <t>Pearland</t>
  </si>
  <si>
    <t>Pflugerville</t>
  </si>
  <si>
    <t>Pharr</t>
  </si>
  <si>
    <t>Piney Point Village</t>
  </si>
  <si>
    <t>Plano</t>
  </si>
  <si>
    <t>Pleasant Valley</t>
  </si>
  <si>
    <t>Port Aransas</t>
  </si>
  <si>
    <t>Port Arthur</t>
  </si>
  <si>
    <t>Port Neches</t>
  </si>
  <si>
    <t>Portland</t>
  </si>
  <si>
    <t>Potosi</t>
  </si>
  <si>
    <t>Prado Verde</t>
  </si>
  <si>
    <t>Princeton</t>
  </si>
  <si>
    <t>Prosper</t>
  </si>
  <si>
    <t>Ranchos Penitas West</t>
  </si>
  <si>
    <t>Red Oak</t>
  </si>
  <si>
    <t>Reese Center</t>
  </si>
  <si>
    <t>Rendon</t>
  </si>
  <si>
    <t>Richardson</t>
  </si>
  <si>
    <t>Richland Hills</t>
  </si>
  <si>
    <t>Richwood</t>
  </si>
  <si>
    <t>River Oaks</t>
  </si>
  <si>
    <t>Roanoke</t>
  </si>
  <si>
    <t>Robinson</t>
  </si>
  <si>
    <t>Rollingwood</t>
  </si>
  <si>
    <t>Rose Hill Acres</t>
  </si>
  <si>
    <t>Round Rock</t>
  </si>
  <si>
    <t>Rowlett</t>
  </si>
  <si>
    <t>Sachse</t>
  </si>
  <si>
    <t>Saginaw</t>
  </si>
  <si>
    <t>San Leanna</t>
  </si>
  <si>
    <t>San Leon</t>
  </si>
  <si>
    <t>San Marcos</t>
  </si>
  <si>
    <t>Sansom Park</t>
  </si>
  <si>
    <t>Santa Fe</t>
  </si>
  <si>
    <t>Scenic Oaks</t>
  </si>
  <si>
    <t>Schertz</t>
  </si>
  <si>
    <t>Seabrook</t>
  </si>
  <si>
    <t>Seagoville</t>
  </si>
  <si>
    <t>Selma</t>
  </si>
  <si>
    <t>Serenada</t>
  </si>
  <si>
    <t>Shady Hollow</t>
  </si>
  <si>
    <t>Shady Shores</t>
  </si>
  <si>
    <t>Shavano Park</t>
  </si>
  <si>
    <t>Shenandoah</t>
  </si>
  <si>
    <t>Shoreacres</t>
  </si>
  <si>
    <t>Sienna Plantation</t>
  </si>
  <si>
    <t>Socorro</t>
  </si>
  <si>
    <t>South Houston</t>
  </si>
  <si>
    <t>Southlake</t>
  </si>
  <si>
    <t>Southside Place</t>
  </si>
  <si>
    <t>Spring</t>
  </si>
  <si>
    <t>Stafford</t>
  </si>
  <si>
    <t>Sugar Land</t>
  </si>
  <si>
    <t>Sunnyvale</t>
  </si>
  <si>
    <t>Sunset Valley</t>
  </si>
  <si>
    <t>Taylor Lake Village</t>
  </si>
  <si>
    <t>Temple</t>
  </si>
  <si>
    <t>Terrell Hills</t>
  </si>
  <si>
    <t>Texarkana</t>
  </si>
  <si>
    <t>Texas City</t>
  </si>
  <si>
    <t>The Colony</t>
  </si>
  <si>
    <t>The Woodlands</t>
  </si>
  <si>
    <t>Thompsons</t>
  </si>
  <si>
    <t>Tiki Island</t>
  </si>
  <si>
    <t>Timberwood Park</t>
  </si>
  <si>
    <t>Tye</t>
  </si>
  <si>
    <t>University Park</t>
  </si>
  <si>
    <t>Villa Verde</t>
  </si>
  <si>
    <t>Wake Village</t>
  </si>
  <si>
    <t>Watauga</t>
  </si>
  <si>
    <t>Webster</t>
  </si>
  <si>
    <t>Wells Branch</t>
  </si>
  <si>
    <t>Weslaco</t>
  </si>
  <si>
    <t>West Lake Hills</t>
  </si>
  <si>
    <t>West Odessa</t>
  </si>
  <si>
    <t>West University Place</t>
  </si>
  <si>
    <t>Westlake</t>
  </si>
  <si>
    <t>Weston</t>
  </si>
  <si>
    <t>Westover Hills</t>
  </si>
  <si>
    <t>Westway</t>
  </si>
  <si>
    <t>Westworth Village</t>
  </si>
  <si>
    <t>White Oak</t>
  </si>
  <si>
    <t>White Settlement</t>
  </si>
  <si>
    <t>Windcrest</t>
  </si>
  <si>
    <t>Windemere</t>
  </si>
  <si>
    <t>Woodway</t>
  </si>
  <si>
    <t>Wylie</t>
  </si>
  <si>
    <t>Not Listed</t>
  </si>
  <si>
    <t>Bailey's Prairie village</t>
  </si>
  <si>
    <t>Bear Creek village</t>
  </si>
  <si>
    <t>Horizon City</t>
  </si>
  <si>
    <t>Mobile City</t>
  </si>
  <si>
    <t>Royse City</t>
  </si>
  <si>
    <t>Alton</t>
  </si>
  <si>
    <t>Ames</t>
  </si>
  <si>
    <t>Angleton</t>
  </si>
  <si>
    <t>Anna</t>
  </si>
  <si>
    <t>Aransas Pass</t>
  </si>
  <si>
    <t>Arcola</t>
  </si>
  <si>
    <t>Aubrey</t>
  </si>
  <si>
    <t>Aurora</t>
  </si>
  <si>
    <t>Bayou Vista</t>
  </si>
  <si>
    <t>Beasley</t>
  </si>
  <si>
    <t>Boerne</t>
  </si>
  <si>
    <t>Briaroaks</t>
  </si>
  <si>
    <t>Bulverde</t>
  </si>
  <si>
    <t>Burkburnett</t>
  </si>
  <si>
    <t>Callisburg</t>
  </si>
  <si>
    <t>Canyon</t>
  </si>
  <si>
    <t>Cibolo</t>
  </si>
  <si>
    <t>Combine</t>
  </si>
  <si>
    <t>Cove</t>
  </si>
  <si>
    <t>Crandall</t>
  </si>
  <si>
    <t>Dayton</t>
  </si>
  <si>
    <t>Donna</t>
  </si>
  <si>
    <t>Ennis</t>
  </si>
  <si>
    <t>Fate</t>
  </si>
  <si>
    <t>Ferris</t>
  </si>
  <si>
    <t>Forney</t>
  </si>
  <si>
    <t>Gainesville</t>
  </si>
  <si>
    <t>Garden Ridge</t>
  </si>
  <si>
    <t>Gatesville</t>
  </si>
  <si>
    <t>Gladewater</t>
  </si>
  <si>
    <t>Hitchcock</t>
  </si>
  <si>
    <t>Hutto</t>
  </si>
  <si>
    <t>Josephine</t>
  </si>
  <si>
    <t>Justin</t>
  </si>
  <si>
    <t>Kerrville</t>
  </si>
  <si>
    <t>Kilgore</t>
  </si>
  <si>
    <t>Krugerville</t>
  </si>
  <si>
    <t>La Joya</t>
  </si>
  <si>
    <t>Lake Dallas</t>
  </si>
  <si>
    <t>Lakeway</t>
  </si>
  <si>
    <t>Lavon</t>
  </si>
  <si>
    <t>Liberty Hill</t>
  </si>
  <si>
    <t>Lockhart</t>
  </si>
  <si>
    <t>Lumberton</t>
  </si>
  <si>
    <t>Marshall</t>
  </si>
  <si>
    <t>McLendon-Chisholm</t>
  </si>
  <si>
    <t>Mercedes</t>
  </si>
  <si>
    <t>Mont Belvieu</t>
  </si>
  <si>
    <t>Morgan's Point Resort</t>
  </si>
  <si>
    <t>Muenster</t>
  </si>
  <si>
    <t>Nevada</t>
  </si>
  <si>
    <t>New Fairview</t>
  </si>
  <si>
    <t>Newark</t>
  </si>
  <si>
    <t>Nolanville</t>
  </si>
  <si>
    <t>Oak Leaf</t>
  </si>
  <si>
    <t>Oak Point</t>
  </si>
  <si>
    <t>Old River-Winfree</t>
  </si>
  <si>
    <t>Oyster Creek</t>
  </si>
  <si>
    <t>Pecan Hill</t>
  </si>
  <si>
    <t>Pelican Bay</t>
  </si>
  <si>
    <t>Penitas</t>
  </si>
  <si>
    <t>Pilot Point</t>
  </si>
  <si>
    <t>Plainview</t>
  </si>
  <si>
    <t>Port Lavaca</t>
  </si>
  <si>
    <t>Rhome</t>
  </si>
  <si>
    <t>Richmond</t>
  </si>
  <si>
    <t>Robstown</t>
  </si>
  <si>
    <t>Surfside Beach</t>
  </si>
  <si>
    <t>Tomball</t>
  </si>
  <si>
    <t>Valley View</t>
  </si>
  <si>
    <t>Van Alstyne</t>
  </si>
  <si>
    <t>Vidor</t>
  </si>
  <si>
    <t>Von Ormy</t>
  </si>
  <si>
    <t>Weir</t>
  </si>
  <si>
    <t>Wilmer</t>
  </si>
  <si>
    <t>Wolfforth</t>
  </si>
  <si>
    <t>Abram</t>
  </si>
  <si>
    <t>Bixby</t>
  </si>
  <si>
    <t>Bluetown</t>
  </si>
  <si>
    <t>Briar</t>
  </si>
  <si>
    <t>Canyon Lake</t>
  </si>
  <si>
    <t>Central Gardens</t>
  </si>
  <si>
    <t>China Spring</t>
  </si>
  <si>
    <t>Country Acres</t>
  </si>
  <si>
    <t>Cumings</t>
  </si>
  <si>
    <t>Del Mar Heights</t>
  </si>
  <si>
    <t>Doffing</t>
  </si>
  <si>
    <t>Doyle</t>
  </si>
  <si>
    <t>El Camino Angosto</t>
  </si>
  <si>
    <t>Falman</t>
  </si>
  <si>
    <t>Garfield</t>
  </si>
  <si>
    <t>Geronimo</t>
  </si>
  <si>
    <t>Heidelberg</t>
  </si>
  <si>
    <t>Iglesia Antigua</t>
  </si>
  <si>
    <t>Juarez</t>
  </si>
  <si>
    <t>Kingsbury</t>
  </si>
  <si>
    <t>La Paloma</t>
  </si>
  <si>
    <t>La Presa</t>
  </si>
  <si>
    <t>Lake Bryan</t>
  </si>
  <si>
    <t>Lake Dunlap</t>
  </si>
  <si>
    <t>Lake Kiowa</t>
  </si>
  <si>
    <t>Lantana</t>
  </si>
  <si>
    <t>Laredo Ranchettes</t>
  </si>
  <si>
    <t>Laredo Ranchettes West</t>
  </si>
  <si>
    <t>Las Palmas II</t>
  </si>
  <si>
    <t>Los Altos</t>
  </si>
  <si>
    <t>Los Corralitos</t>
  </si>
  <si>
    <t>Los Minerales</t>
  </si>
  <si>
    <t>Manchaca</t>
  </si>
  <si>
    <t>McQueeney</t>
  </si>
  <si>
    <t>Mila Doce</t>
  </si>
  <si>
    <t>Morning Glory</t>
  </si>
  <si>
    <t>Murillo</t>
  </si>
  <si>
    <t>Olivarez</t>
  </si>
  <si>
    <t>Orason</t>
  </si>
  <si>
    <t>Paloma Creek</t>
  </si>
  <si>
    <t>Paloma Creek South</t>
  </si>
  <si>
    <t>Pecan Acres</t>
  </si>
  <si>
    <t>Pecan Grove</t>
  </si>
  <si>
    <t>Perezville</t>
  </si>
  <si>
    <t>Ranchitos East</t>
  </si>
  <si>
    <t>Randolph AFB</t>
  </si>
  <si>
    <t>Ratamosa</t>
  </si>
  <si>
    <t>Redwood</t>
  </si>
  <si>
    <t>Rosharon</t>
  </si>
  <si>
    <t>San Carlos I</t>
  </si>
  <si>
    <t>San Carlos II</t>
  </si>
  <si>
    <t>San Elizario</t>
  </si>
  <si>
    <t>San Pedro</t>
  </si>
  <si>
    <t>Sandy Hollow-Escondidas</t>
  </si>
  <si>
    <t>Santa Maria</t>
  </si>
  <si>
    <t>Savannah</t>
  </si>
  <si>
    <t>Scissors</t>
  </si>
  <si>
    <t>Solis</t>
  </si>
  <si>
    <t>South Alamo</t>
  </si>
  <si>
    <t>Sparks</t>
  </si>
  <si>
    <t>Tanquecitos South Acres</t>
  </si>
  <si>
    <t>Tanquecitos South Acres II</t>
  </si>
  <si>
    <t>Travis Ranch</t>
  </si>
  <si>
    <t>West Sharyland</t>
  </si>
  <si>
    <t>Westminster</t>
  </si>
  <si>
    <t>Bartonville</t>
  </si>
  <si>
    <t>Bayview</t>
  </si>
  <si>
    <t>China Grove</t>
  </si>
  <si>
    <t>Clint</t>
  </si>
  <si>
    <t>Cross Roads</t>
  </si>
  <si>
    <t>DISH</t>
  </si>
  <si>
    <t>Laguna Vista</t>
  </si>
  <si>
    <t>Lincoln Park</t>
  </si>
  <si>
    <t>Pottsboro</t>
  </si>
  <si>
    <t>Quintana</t>
  </si>
  <si>
    <t>Trophy Club</t>
  </si>
  <si>
    <t>Venus</t>
  </si>
  <si>
    <t>NSP</t>
  </si>
  <si>
    <t>Iowa Colony village</t>
  </si>
  <si>
    <t>San Leanna village</t>
  </si>
  <si>
    <t>Blue</t>
  </si>
  <si>
    <t>Encantada-Ranchito-El Calaboz</t>
  </si>
  <si>
    <t>George</t>
  </si>
  <si>
    <t>Keene</t>
  </si>
  <si>
    <t>Krum</t>
  </si>
  <si>
    <t>La Feria</t>
  </si>
  <si>
    <t>La Feria North</t>
  </si>
  <si>
    <t>Laguna Heights</t>
  </si>
  <si>
    <t>Mineral Wells</t>
  </si>
  <si>
    <t>Port Isabel</t>
  </si>
  <si>
    <t>Sanctuary</t>
  </si>
  <si>
    <t>Spring Valley Village</t>
  </si>
  <si>
    <t>MR</t>
  </si>
  <si>
    <t>HTF80%</t>
  </si>
  <si>
    <t>EO</t>
  </si>
  <si>
    <t>HTF60%</t>
  </si>
  <si>
    <t>HH/80%</t>
  </si>
  <si>
    <t>MRB60%</t>
  </si>
  <si>
    <t>HTF50%</t>
  </si>
  <si>
    <t>HH/60%</t>
  </si>
  <si>
    <t>MRB50%</t>
  </si>
  <si>
    <t>HTF40%</t>
  </si>
  <si>
    <t>LH/50%</t>
  </si>
  <si>
    <t>MRB40%</t>
  </si>
  <si>
    <t>HTF30%</t>
  </si>
  <si>
    <t>MRB30%</t>
  </si>
  <si>
    <t>Total OT Units</t>
  </si>
  <si>
    <t>HOME Total</t>
  </si>
  <si>
    <t>MR Total</t>
  </si>
  <si>
    <t>HOME LI Total</t>
  </si>
  <si>
    <t>HTF Total</t>
  </si>
  <si>
    <t>HTF LI Total</t>
  </si>
  <si>
    <t>% of Total</t>
  </si>
  <si>
    <t>(C)</t>
  </si>
  <si>
    <t>(B)</t>
  </si>
  <si>
    <t>(A)</t>
  </si>
  <si>
    <t>Tenant Paid Rent</t>
  </si>
  <si>
    <t>Tenant Paid Utility Allow.</t>
  </si>
  <si>
    <t># of Bedrooms</t>
  </si>
  <si>
    <t># of Units</t>
  </si>
  <si>
    <t>Other Designation/Subsidy</t>
  </si>
  <si>
    <r>
      <t xml:space="preserve">HOME Unit Designation
</t>
    </r>
    <r>
      <rPr>
        <sz val="9"/>
        <rFont val="Calibri"/>
        <family val="2"/>
      </rPr>
      <t>(Rent/Inc)</t>
    </r>
    <r>
      <rPr>
        <sz val="10"/>
        <rFont val="Calibri"/>
        <family val="2"/>
      </rPr>
      <t xml:space="preserve"> </t>
    </r>
  </si>
  <si>
    <t>Email:</t>
  </si>
  <si>
    <t>Ext:</t>
  </si>
  <si>
    <t>Phone:</t>
  </si>
  <si>
    <t>Zip:</t>
  </si>
  <si>
    <t>State:</t>
  </si>
  <si>
    <t>City:</t>
  </si>
  <si>
    <t>Development Name:</t>
  </si>
  <si>
    <t>DEVELOPMENT INFORMATION</t>
  </si>
  <si>
    <t>use tab key to complete this form and arrow keys to access other cells.</t>
  </si>
  <si>
    <t>Utility</t>
  </si>
  <si>
    <t>Who Pays</t>
  </si>
  <si>
    <t>Energy Source</t>
  </si>
  <si>
    <t>0BR</t>
  </si>
  <si>
    <t>1BR</t>
  </si>
  <si>
    <t>2BR</t>
  </si>
  <si>
    <t>3BR</t>
  </si>
  <si>
    <t>4BR</t>
  </si>
  <si>
    <t>Source of Utility Allowance &amp; Effective Date</t>
  </si>
  <si>
    <t>Heating</t>
  </si>
  <si>
    <t>Cooking</t>
  </si>
  <si>
    <t>Other Electric</t>
  </si>
  <si>
    <t>Air Conditioning</t>
  </si>
  <si>
    <t>Water Heater</t>
  </si>
  <si>
    <t>Water</t>
  </si>
  <si>
    <t>Sewer</t>
  </si>
  <si>
    <t>Trash</t>
  </si>
  <si>
    <t>flat fee</t>
  </si>
  <si>
    <t>other</t>
  </si>
  <si>
    <t>CONTACT INFORMATION</t>
  </si>
  <si>
    <t xml:space="preserve">Development Name: </t>
  </si>
  <si>
    <t>HTC Unit Designation</t>
  </si>
  <si>
    <t>HTF Unit Designation</t>
  </si>
  <si>
    <t xml:space="preserve">MRB Unit Designation </t>
  </si>
  <si>
    <t># of Baths</t>
  </si>
  <si>
    <t>(D)</t>
  </si>
  <si>
    <t>TOTAL</t>
  </si>
  <si>
    <t>% of LI</t>
  </si>
  <si>
    <t>TC30%</t>
  </si>
  <si>
    <t>TC40%</t>
  </si>
  <si>
    <t>HOUSING</t>
  </si>
  <si>
    <t>TC50%</t>
  </si>
  <si>
    <t>TC60%</t>
  </si>
  <si>
    <t>TAX</t>
  </si>
  <si>
    <t>HTC LI Total</t>
  </si>
  <si>
    <t>TCEO</t>
  </si>
  <si>
    <t>CREDITS</t>
  </si>
  <si>
    <t>TC Total</t>
  </si>
  <si>
    <t>MORTGAGE</t>
  </si>
  <si>
    <t>MRB LI Total</t>
  </si>
  <si>
    <t>REVENUE</t>
  </si>
  <si>
    <t>MRBMR</t>
  </si>
  <si>
    <t>MRBMR Total</t>
  </si>
  <si>
    <t>BOND</t>
  </si>
  <si>
    <t>MRB Total</t>
  </si>
  <si>
    <t>Difference</t>
  </si>
  <si>
    <t>(C) + (D)</t>
  </si>
  <si>
    <t>Total Paid Rent (E)</t>
  </si>
  <si>
    <t>(C ) - (E)</t>
  </si>
  <si>
    <t>Contact Address:</t>
  </si>
  <si>
    <t>Date Request Submitted:</t>
  </si>
  <si>
    <t>Date of Projected Implementation:</t>
  </si>
  <si>
    <t>Development Address:</t>
  </si>
  <si>
    <t>Development County:</t>
  </si>
  <si>
    <t>Development Place:</t>
  </si>
  <si>
    <t>TDHCA File #(s):</t>
  </si>
  <si>
    <t>Current Rent Schedule</t>
  </si>
  <si>
    <t>Last UA Approval Date:</t>
  </si>
  <si>
    <t>Current UA Model Used:</t>
  </si>
  <si>
    <t>Contact Name / Title:</t>
  </si>
  <si>
    <t>The following items are attached:</t>
  </si>
  <si>
    <t>Last Rent Approval Date:</t>
  </si>
  <si>
    <t>Rent Roll reflects rent limits as of:</t>
  </si>
  <si>
    <t>HOME Gross Rent</t>
  </si>
  <si>
    <t>TC 30%</t>
  </si>
  <si>
    <t>TC 40%</t>
  </si>
  <si>
    <t>TC 50%</t>
  </si>
  <si>
    <t>TC 60%</t>
  </si>
  <si>
    <t xml:space="preserve">EO </t>
  </si>
  <si>
    <t>30%/30%</t>
  </si>
  <si>
    <t>HTF 30%</t>
  </si>
  <si>
    <t>HTF 40%</t>
  </si>
  <si>
    <t>HTF 50%</t>
  </si>
  <si>
    <t>HTF 60%</t>
  </si>
  <si>
    <t>HTF 80%</t>
  </si>
  <si>
    <t>MRB 30%</t>
  </si>
  <si>
    <t>MRB 40%</t>
  </si>
  <si>
    <t>MRB 50%</t>
  </si>
  <si>
    <t>MRB 60%</t>
  </si>
  <si>
    <t>5BR</t>
  </si>
  <si>
    <t>Owner</t>
  </si>
  <si>
    <t>Tenant</t>
  </si>
  <si>
    <t>Electric</t>
  </si>
  <si>
    <t>Oil</t>
  </si>
  <si>
    <t>Natural Gas</t>
  </si>
  <si>
    <t>Propane</t>
  </si>
  <si>
    <t>Other</t>
  </si>
  <si>
    <t>HOME Gross Rent Tool</t>
  </si>
  <si>
    <t>WS&amp;T/ UNIT</t>
  </si>
  <si>
    <t>TOTAL TENANT PD UTIL</t>
  </si>
  <si>
    <t>UA Adjustment per Unit</t>
  </si>
  <si>
    <t>Utility Adjustment</t>
  </si>
  <si>
    <t>Asset Management Division</t>
  </si>
  <si>
    <t>Attn:</t>
  </si>
  <si>
    <t>Address:</t>
  </si>
  <si>
    <t>City/State/Zip:</t>
  </si>
  <si>
    <t>RE:</t>
  </si>
  <si>
    <t>The Department of Housing and Community Affairs received your HOME Rent Request on</t>
  </si>
  <si>
    <t>Sincerely,</t>
  </si>
  <si>
    <t>TDHCA Asset Manager:</t>
  </si>
  <si>
    <t>Dee Patience</t>
  </si>
  <si>
    <t>Kent Bedell</t>
  </si>
  <si>
    <t>Lee Ann Chance</t>
  </si>
  <si>
    <t>Lucy Trevino</t>
  </si>
  <si>
    <t>.</t>
  </si>
  <si>
    <t>The approval above is subject to the documentation submitted being true and correct.  Such approval does not guarantee compliance with the Department's rules in Subchapter F of the Uniform Multifamily Rules or otherwise absolve an Owner of any past, current, or future non-compliance related to Department rules, guidance, Compliance Monitoring visits, or any other rules or guidance to which the Development or its Owner may be subject.</t>
  </si>
  <si>
    <t xml:space="preserve">http://www.tdhca.state.tx.us/pmcomp/staff.htm </t>
  </si>
  <si>
    <t>HUD Utility Schedule Model</t>
  </si>
  <si>
    <t>Written Local Estimate</t>
  </si>
  <si>
    <t>Energy Consumption Model</t>
  </si>
  <si>
    <t>Actual Use Method</t>
  </si>
  <si>
    <t>Other - Provide Explanation</t>
  </si>
  <si>
    <t>PROGRAM RENT REQUEST &amp; UTILITY ALLOWANCE INFORMATION</t>
  </si>
  <si>
    <t>Program Type:</t>
  </si>
  <si>
    <t>NHTF Unit Designation</t>
  </si>
  <si>
    <t>NSP Unit Designation</t>
  </si>
  <si>
    <t>Program Rent Approved:</t>
  </si>
  <si>
    <t>Questions about your Rent Request can be directed to your Asset Manager.  All other questions concerning questions related to utility allowances, rents, or other Compliance-related functions should be directed to Compliance Monitoring.  Contact information is at:</t>
  </si>
  <si>
    <t>The proposed program rents are approved as of the date this letter is signed.</t>
  </si>
  <si>
    <t>HOME/NHTF/NSP Gross Rent</t>
  </si>
  <si>
    <t>E</t>
  </si>
  <si>
    <t>f</t>
  </si>
  <si>
    <t>(B ) - (C)</t>
  </si>
  <si>
    <t>Exhibit 1 (Utility Allowance Information)</t>
  </si>
  <si>
    <t>For Reference Only (Information is Entered on Exhibit 1)</t>
  </si>
  <si>
    <r>
      <rPr>
        <b/>
        <i/>
        <u/>
        <sz val="14"/>
        <color theme="1"/>
        <rFont val="Calibri"/>
        <family val="2"/>
        <scheme val="minor"/>
      </rPr>
      <t>Instructions:</t>
    </r>
    <r>
      <rPr>
        <sz val="11"/>
        <color theme="1"/>
        <rFont val="Calibri"/>
        <family val="2"/>
        <scheme val="minor"/>
      </rPr>
      <t xml:space="preserve">
</t>
    </r>
    <r>
      <rPr>
        <i/>
        <sz val="11"/>
        <color theme="1"/>
        <rFont val="Calibri"/>
        <family val="2"/>
        <scheme val="minor"/>
      </rPr>
      <t>Step 1:  Fill in Who Pays for each utility (select Owner or Tenant from the Drop Down Menu.
Step 2:  Fill in the Energy Source for each utility (Electric, Gas, Oil, etc.) from the Drop Down Menu.
Step 3:  Fill in the utility allowance for each utility (from your most recent approved/current back up documentation).
Step 4:  Fill in the type of allowance used for each &amp; the effective date. 
Step 5:  Attach a copy of your most recent approved or current back up documentation behind this tab.</t>
    </r>
    <r>
      <rPr>
        <sz val="11"/>
        <color theme="1"/>
        <rFont val="Calibri"/>
        <family val="2"/>
        <scheme val="minor"/>
      </rPr>
      <t xml:space="preserve">
</t>
    </r>
  </si>
  <si>
    <t>Did you attach a copy of the most recent approved or current back up documentation for your utility allowances?</t>
  </si>
  <si>
    <t>Exhibit 2 (Utility Allowance Back Up Documentation)</t>
  </si>
  <si>
    <t>Exhibit 3 (Proposed Rent Schedule)</t>
  </si>
  <si>
    <t>NSP Total</t>
  </si>
  <si>
    <t>Exhibit 5 (Rent Roll or Unit Status Report)</t>
  </si>
  <si>
    <t>Copy of the Income/Rent Tool Used to input gross HOME Rents</t>
  </si>
  <si>
    <t>A Current Rent Roll or USR</t>
  </si>
  <si>
    <t>Multifamily Housing Utility Analysis (H-2014-4)</t>
  </si>
  <si>
    <t>Rene Ruiz</t>
  </si>
  <si>
    <t>Dropdown list</t>
  </si>
  <si>
    <t>Abernathy</t>
  </si>
  <si>
    <t>Ackerly (Martin County)</t>
  </si>
  <si>
    <t>Adrian</t>
  </si>
  <si>
    <t>Agua Dulce (El Paso County)</t>
  </si>
  <si>
    <t>Agua Dulce (Nueces County)</t>
  </si>
  <si>
    <t>Albany</t>
  </si>
  <si>
    <t>Aledo</t>
  </si>
  <si>
    <t>Alma</t>
  </si>
  <si>
    <t>Alvarado</t>
  </si>
  <si>
    <t>Alvord</t>
  </si>
  <si>
    <t>Anahuac</t>
  </si>
  <si>
    <t>Annetta</t>
  </si>
  <si>
    <t>Annetta North</t>
  </si>
  <si>
    <t>Annetta South</t>
  </si>
  <si>
    <t>Anson</t>
  </si>
  <si>
    <t>Anton</t>
  </si>
  <si>
    <t>Arp</t>
  </si>
  <si>
    <t>Aspermont</t>
  </si>
  <si>
    <t>Athens</t>
  </si>
  <si>
    <t>Baird</t>
  </si>
  <si>
    <t>Banquete</t>
  </si>
  <si>
    <t>Bardwell</t>
  </si>
  <si>
    <t>Barrett</t>
  </si>
  <si>
    <t>Barstow</t>
  </si>
  <si>
    <t>Bartlett</t>
  </si>
  <si>
    <t>Beach</t>
  </si>
  <si>
    <t>Beckville</t>
  </si>
  <si>
    <t>Bedias</t>
  </si>
  <si>
    <t>Bee Cave</t>
  </si>
  <si>
    <t>Bellevue</t>
  </si>
  <si>
    <t>Bells</t>
  </si>
  <si>
    <t>Bellville</t>
  </si>
  <si>
    <t>Berryville</t>
  </si>
  <si>
    <t>Bertram</t>
  </si>
  <si>
    <t>Bevil Oaks</t>
  </si>
  <si>
    <t>Big Lake</t>
  </si>
  <si>
    <t>Big Sandy</t>
  </si>
  <si>
    <t>Big Thicket Lake Estates</t>
  </si>
  <si>
    <t>Bishop</t>
  </si>
  <si>
    <t>Bishop Hills</t>
  </si>
  <si>
    <t>Blackwell</t>
  </si>
  <si>
    <t>Bloomington</t>
  </si>
  <si>
    <t>Blue Ridge</t>
  </si>
  <si>
    <t>Bolivar Peninsula</t>
  </si>
  <si>
    <t>Bonney village</t>
  </si>
  <si>
    <t>Booker</t>
  </si>
  <si>
    <t>Borger</t>
  </si>
  <si>
    <t>Boyd</t>
  </si>
  <si>
    <t>Boys Ranch</t>
  </si>
  <si>
    <t>Brazos Bend</t>
  </si>
  <si>
    <t>Brazos Country</t>
  </si>
  <si>
    <t>Bremond</t>
  </si>
  <si>
    <t>Brenham</t>
  </si>
  <si>
    <t>Briarcliff</t>
  </si>
  <si>
    <t>Bridge City</t>
  </si>
  <si>
    <t>Bridgeport</t>
  </si>
  <si>
    <t>Bristol</t>
  </si>
  <si>
    <t>Bronte</t>
  </si>
  <si>
    <t>Brookshire</t>
  </si>
  <si>
    <t>Brownsboro</t>
  </si>
  <si>
    <t>Bruceville-Eddy</t>
  </si>
  <si>
    <t>Bryson</t>
  </si>
  <si>
    <t>Buchanan Dam</t>
  </si>
  <si>
    <t>Buchanan Lake Village</t>
  </si>
  <si>
    <t>Buffalo</t>
  </si>
  <si>
    <t>Buffalo Gap</t>
  </si>
  <si>
    <t>Buffalo Springs village</t>
  </si>
  <si>
    <t>Bullard (Smith County)</t>
  </si>
  <si>
    <t>Burton</t>
  </si>
  <si>
    <t>Byers</t>
  </si>
  <si>
    <t>Caddo Mills</t>
  </si>
  <si>
    <t>Calvert</t>
  </si>
  <si>
    <t>Camp Swift</t>
  </si>
  <si>
    <t>Campbell</t>
  </si>
  <si>
    <t>Canadian</t>
  </si>
  <si>
    <t>Caney</t>
  </si>
  <si>
    <t>Canyon Creek</t>
  </si>
  <si>
    <t>Cape Royale</t>
  </si>
  <si>
    <t>Carlsbad</t>
  </si>
  <si>
    <t>Carmine</t>
  </si>
  <si>
    <t>Carthage</t>
  </si>
  <si>
    <t>Cashion Community</t>
  </si>
  <si>
    <t>Castroville</t>
  </si>
  <si>
    <t>Celeste</t>
  </si>
  <si>
    <t>Centerville</t>
  </si>
  <si>
    <t>Chandler</t>
  </si>
  <si>
    <t>Channing</t>
  </si>
  <si>
    <t>Charlotte</t>
  </si>
  <si>
    <t>Chico</t>
  </si>
  <si>
    <t>China</t>
  </si>
  <si>
    <t>Christine</t>
  </si>
  <si>
    <t>Christoval</t>
  </si>
  <si>
    <t>Chula Vista  (Cameron County)</t>
  </si>
  <si>
    <t>Circle D-KC Estates</t>
  </si>
  <si>
    <t>Clarksville (Gregg County)</t>
  </si>
  <si>
    <t>Claude</t>
  </si>
  <si>
    <t>Cleveland</t>
  </si>
  <si>
    <t>Clyde</t>
  </si>
  <si>
    <t>Coahoma</t>
  </si>
  <si>
    <t>Coffee</t>
  </si>
  <si>
    <t>Coldspring</t>
  </si>
  <si>
    <t>Collinsville</t>
  </si>
  <si>
    <t>Colorado City</t>
  </si>
  <si>
    <t>Columbus</t>
  </si>
  <si>
    <t>Comfort</t>
  </si>
  <si>
    <t>Commerce</t>
  </si>
  <si>
    <t>Cool</t>
  </si>
  <si>
    <t>Cooper</t>
  </si>
  <si>
    <t>Corral</t>
  </si>
  <si>
    <t>Cottonwood</t>
  </si>
  <si>
    <t>Cottonwood Shores</t>
  </si>
  <si>
    <t>Coupland</t>
  </si>
  <si>
    <t>Coyanosa</t>
  </si>
  <si>
    <t>Coyote Flats</t>
  </si>
  <si>
    <t>Crawford</t>
  </si>
  <si>
    <t>Creedmoor</t>
  </si>
  <si>
    <t>Cresson</t>
  </si>
  <si>
    <t>Crosbyton</t>
  </si>
  <si>
    <t>Cross Plains</t>
  </si>
  <si>
    <t>Cross Timber</t>
  </si>
  <si>
    <t>Cuero</t>
  </si>
  <si>
    <t>Daisetta</t>
  </si>
  <si>
    <t>Damon</t>
  </si>
  <si>
    <t>Danbury</t>
  </si>
  <si>
    <t>Darrouzett</t>
  </si>
  <si>
    <t>Dayton Lakes</t>
  </si>
  <si>
    <t>Dean</t>
  </si>
  <si>
    <t>Decatur</t>
  </si>
  <si>
    <t>DeCordova</t>
  </si>
  <si>
    <t>Del Sol</t>
  </si>
  <si>
    <t>Denver</t>
  </si>
  <si>
    <t>Devers</t>
  </si>
  <si>
    <t>Devine</t>
  </si>
  <si>
    <t>D'Hanis</t>
  </si>
  <si>
    <t>Driftwood</t>
  </si>
  <si>
    <t>Dripping Springs</t>
  </si>
  <si>
    <t>Driscoll</t>
  </si>
  <si>
    <t>Eagle Lake</t>
  </si>
  <si>
    <t>East Mountain</t>
  </si>
  <si>
    <t>East Tawakoni</t>
  </si>
  <si>
    <t>Easton</t>
  </si>
  <si>
    <t>Eden</t>
  </si>
  <si>
    <t>Edgewater Estates</t>
  </si>
  <si>
    <t>Edna</t>
  </si>
  <si>
    <t>Edroy</t>
  </si>
  <si>
    <t>Eldorado</t>
  </si>
  <si>
    <t>Electra</t>
  </si>
  <si>
    <t>Elgin</t>
  </si>
  <si>
    <t>Elmendorf</t>
  </si>
  <si>
    <t>Elmo</t>
  </si>
  <si>
    <t>Emerald Bay</t>
  </si>
  <si>
    <t>Emory</t>
  </si>
  <si>
    <t>Enchanted Oaks</t>
  </si>
  <si>
    <t>Eustace</t>
  </si>
  <si>
    <t>Evant</t>
  </si>
  <si>
    <t>Fairchilds</t>
  </si>
  <si>
    <t>Fairfield</t>
  </si>
  <si>
    <t>Fannett</t>
  </si>
  <si>
    <t>Farmersville</t>
  </si>
  <si>
    <t>Fayetteville</t>
  </si>
  <si>
    <t>Flatonia</t>
  </si>
  <si>
    <t>Florence</t>
  </si>
  <si>
    <t>Floresville</t>
  </si>
  <si>
    <t>Follett</t>
  </si>
  <si>
    <t>Forsan</t>
  </si>
  <si>
    <t>Fort Davis</t>
  </si>
  <si>
    <t>Fort Stockton</t>
  </si>
  <si>
    <t>Fredericksburg</t>
  </si>
  <si>
    <t>Fritch</t>
  </si>
  <si>
    <t>Fulshear</t>
  </si>
  <si>
    <t>Gail</t>
  </si>
  <si>
    <t>Ganado</t>
  </si>
  <si>
    <t>Garden</t>
  </si>
  <si>
    <t>Gardendale</t>
  </si>
  <si>
    <t>Garrett</t>
  </si>
  <si>
    <t>Gary</t>
  </si>
  <si>
    <t>Gholson</t>
  </si>
  <si>
    <t>Giddings</t>
  </si>
  <si>
    <t>Gilmer</t>
  </si>
  <si>
    <t>Girard</t>
  </si>
  <si>
    <t>Glen Rose</t>
  </si>
  <si>
    <t>Glidden</t>
  </si>
  <si>
    <t>Godley</t>
  </si>
  <si>
    <t>Goldsmith</t>
  </si>
  <si>
    <t>Golinda</t>
  </si>
  <si>
    <t>Graham</t>
  </si>
  <si>
    <t>Granbury</t>
  </si>
  <si>
    <t>Grandfalls</t>
  </si>
  <si>
    <t>Grandview</t>
  </si>
  <si>
    <t>Granger</t>
  </si>
  <si>
    <t>Granite Shoals</t>
  </si>
  <si>
    <t>Grape Creek</t>
  </si>
  <si>
    <t>Grays Prairie Village</t>
  </si>
  <si>
    <t>Gregory</t>
  </si>
  <si>
    <t>Grey Forest</t>
  </si>
  <si>
    <t>Groom</t>
  </si>
  <si>
    <t>Gun Barrel City</t>
  </si>
  <si>
    <t>Gunter</t>
  </si>
  <si>
    <t>Guthrie</t>
  </si>
  <si>
    <t>Hallettsville</t>
  </si>
  <si>
    <t>Hallsburg</t>
  </si>
  <si>
    <t>Hamlin</t>
  </si>
  <si>
    <t>Harper</t>
  </si>
  <si>
    <t>Hawk Cove</t>
  </si>
  <si>
    <t>Hawley</t>
  </si>
  <si>
    <t>Hearne</t>
  </si>
  <si>
    <t>Hempstead</t>
  </si>
  <si>
    <t>Henrietta</t>
  </si>
  <si>
    <t>Hermleigh</t>
  </si>
  <si>
    <t>Hico</t>
  </si>
  <si>
    <t>Hideaway</t>
  </si>
  <si>
    <t>Higgins</t>
  </si>
  <si>
    <t>Highland Haven</t>
  </si>
  <si>
    <t>Hillcrest</t>
  </si>
  <si>
    <t>Hilltop Lakes</t>
  </si>
  <si>
    <t>Holiday Lakes</t>
  </si>
  <si>
    <t>Holland</t>
  </si>
  <si>
    <t>Holliday</t>
  </si>
  <si>
    <t>Hondo</t>
  </si>
  <si>
    <t>Hornsby Bend</t>
  </si>
  <si>
    <t>Horseshoe Bay</t>
  </si>
  <si>
    <t>Horseshoe Bend</t>
  </si>
  <si>
    <t>Hudson Oaks</t>
  </si>
  <si>
    <t>Hull</t>
  </si>
  <si>
    <t>Idalou</t>
  </si>
  <si>
    <t>Imperial</t>
  </si>
  <si>
    <t>Industry</t>
  </si>
  <si>
    <t>Inez</t>
  </si>
  <si>
    <t>Ingram</t>
  </si>
  <si>
    <t>Iola</t>
  </si>
  <si>
    <t>Iowa Park</t>
  </si>
  <si>
    <t>Iraan</t>
  </si>
  <si>
    <t>Italy</t>
  </si>
  <si>
    <t>Jacksboro</t>
  </si>
  <si>
    <t>Jarrell</t>
  </si>
  <si>
    <t>Jayton</t>
  </si>
  <si>
    <t>Jewett</t>
  </si>
  <si>
    <t>Jolly</t>
  </si>
  <si>
    <t>Jones Creek Village</t>
  </si>
  <si>
    <t>Jonestown</t>
  </si>
  <si>
    <t>Jourdanton</t>
  </si>
  <si>
    <t>Karnes City</t>
  </si>
  <si>
    <t>Kemp</t>
  </si>
  <si>
    <t>Kempner</t>
  </si>
  <si>
    <t>Kendleton</t>
  </si>
  <si>
    <t>Kenefick</t>
  </si>
  <si>
    <t>Kermit</t>
  </si>
  <si>
    <t>Kingsland</t>
  </si>
  <si>
    <t>Kirvin</t>
  </si>
  <si>
    <t>Kountze</t>
  </si>
  <si>
    <t>Kurten</t>
  </si>
  <si>
    <t>La Grange</t>
  </si>
  <si>
    <t>La Paloma (Cameron county)</t>
  </si>
  <si>
    <t>La Paloma Addition (San Patricio county)</t>
  </si>
  <si>
    <t>La Paloma-Lost Creek (Nueces county)</t>
  </si>
  <si>
    <t>La Vernia</t>
  </si>
  <si>
    <t>La Ward</t>
  </si>
  <si>
    <t>LaCoste</t>
  </si>
  <si>
    <t>Lago Vista (Travis county)</t>
  </si>
  <si>
    <t>Lake</t>
  </si>
  <si>
    <t>Lake Bridgeport</t>
  </si>
  <si>
    <t>Lake Cherokee (Gregg County)</t>
  </si>
  <si>
    <t>Lake Colorado</t>
  </si>
  <si>
    <t>Lake Medina Shores</t>
  </si>
  <si>
    <t>Lake Meredith Estates</t>
  </si>
  <si>
    <t>Lake Tanglewood village</t>
  </si>
  <si>
    <t>Lakehills</t>
  </si>
  <si>
    <t>Lakeport</t>
  </si>
  <si>
    <t>Lakeshore Gardens-Hidden Acres</t>
  </si>
  <si>
    <t>Lakeside (Archer county)</t>
  </si>
  <si>
    <t>Lakeside (San Patricio County)</t>
  </si>
  <si>
    <t>Lakeside (Tarrant County)</t>
  </si>
  <si>
    <t>Lakewood Village</t>
  </si>
  <si>
    <t>Lawn</t>
  </si>
  <si>
    <t>Leming</t>
  </si>
  <si>
    <t>Leona</t>
  </si>
  <si>
    <t>Leroy</t>
  </si>
  <si>
    <t>Levelland</t>
  </si>
  <si>
    <t>Lexington</t>
  </si>
  <si>
    <t>Liberty (Gregg County)</t>
  </si>
  <si>
    <t>Liberty (Liberty County)</t>
  </si>
  <si>
    <t>Lindale</t>
  </si>
  <si>
    <t>Lindsey (Cooke County)</t>
  </si>
  <si>
    <t>Lipan</t>
  </si>
  <si>
    <t>Little River-Academy</t>
  </si>
  <si>
    <t>Liverpool</t>
  </si>
  <si>
    <t>Log Cabin</t>
  </si>
  <si>
    <t>Lolita</t>
  </si>
  <si>
    <t>Loma Linda</t>
  </si>
  <si>
    <t>Lometa</t>
  </si>
  <si>
    <t>Lone Oak</t>
  </si>
  <si>
    <t>Loop</t>
  </si>
  <si>
    <t>Loraine</t>
  </si>
  <si>
    <t>Lorena</t>
  </si>
  <si>
    <t>Lorenzo</t>
  </si>
  <si>
    <t>Los Fresnos (Cameron county)</t>
  </si>
  <si>
    <t>Lueders</t>
  </si>
  <si>
    <t>Luling</t>
  </si>
  <si>
    <t>Lytle</t>
  </si>
  <si>
    <t>Mabank</t>
  </si>
  <si>
    <t>Macdona</t>
  </si>
  <si>
    <t>Magnolia</t>
  </si>
  <si>
    <t>Malakoff</t>
  </si>
  <si>
    <t>Marble Falls</t>
  </si>
  <si>
    <t>Marquez</t>
  </si>
  <si>
    <t>Mart</t>
  </si>
  <si>
    <t>Martindale</t>
  </si>
  <si>
    <t>Mathis</t>
  </si>
  <si>
    <t>Mauriceville</t>
  </si>
  <si>
    <t>Maypearl</t>
  </si>
  <si>
    <t>McCamey</t>
  </si>
  <si>
    <t>McDade</t>
  </si>
  <si>
    <t>McKinney Acres</t>
  </si>
  <si>
    <t>Meadowlakes</t>
  </si>
  <si>
    <t>Megargel</t>
  </si>
  <si>
    <t>Mentone</t>
  </si>
  <si>
    <t>Merkel</t>
  </si>
  <si>
    <t>Mertzon</t>
  </si>
  <si>
    <t>Mesquite (Dallas County)</t>
  </si>
  <si>
    <t>Miami</t>
  </si>
  <si>
    <t>Milford</t>
  </si>
  <si>
    <t>Millican</t>
  </si>
  <si>
    <t>Millsap</t>
  </si>
  <si>
    <t>Mobeetie</t>
  </si>
  <si>
    <t>Mobile</t>
  </si>
  <si>
    <t>Monahans</t>
  </si>
  <si>
    <t>Moody</t>
  </si>
  <si>
    <t>Moore Station</t>
  </si>
  <si>
    <t>Moran</t>
  </si>
  <si>
    <t>Morgan Farm</t>
  </si>
  <si>
    <t>Moulton</t>
  </si>
  <si>
    <t>Mount Vernon</t>
  </si>
  <si>
    <t>Mountain</t>
  </si>
  <si>
    <t>Murchison</t>
  </si>
  <si>
    <t>Mustang Ridge</t>
  </si>
  <si>
    <t>Natalia</t>
  </si>
  <si>
    <t>Navasota</t>
  </si>
  <si>
    <t>Needville</t>
  </si>
  <si>
    <t>New Berlin</t>
  </si>
  <si>
    <t>New Chapel Hill</t>
  </si>
  <si>
    <t>New Deal</t>
  </si>
  <si>
    <t>New Hope</t>
  </si>
  <si>
    <t>New Waverly</t>
  </si>
  <si>
    <t>Newcastle</t>
  </si>
  <si>
    <t>Neylandville</t>
  </si>
  <si>
    <t>Niederwald</t>
  </si>
  <si>
    <t>Nixon (Wilson County)</t>
  </si>
  <si>
    <t>Nome</t>
  </si>
  <si>
    <t>Noonday</t>
  </si>
  <si>
    <t>Nordheim</t>
  </si>
  <si>
    <t>Normangee</t>
  </si>
  <si>
    <t>North Cleveland</t>
  </si>
  <si>
    <t>North San Pedro</t>
  </si>
  <si>
    <t>Nurillo (aka Murillo)</t>
  </si>
  <si>
    <t>Oak Grove</t>
  </si>
  <si>
    <t>Oak Island</t>
  </si>
  <si>
    <t>Oak Ridge (Cooke County)</t>
  </si>
  <si>
    <t>Oak Ridge (Kaufman County)</t>
  </si>
  <si>
    <t>Oak Trail Shores</t>
  </si>
  <si>
    <t>Oakhurst</t>
  </si>
  <si>
    <t>Oakwood</t>
  </si>
  <si>
    <t>Odem</t>
  </si>
  <si>
    <t>Oglesby</t>
  </si>
  <si>
    <t>Olney</t>
  </si>
  <si>
    <t>Opdyke West</t>
  </si>
  <si>
    <t>Orchard</t>
  </si>
  <si>
    <t>Ore</t>
  </si>
  <si>
    <t>Overton (Smith County)</t>
  </si>
  <si>
    <t>Ozona</t>
  </si>
  <si>
    <t>Paint Rock</t>
  </si>
  <si>
    <t>Paisano Park</t>
  </si>
  <si>
    <t>Palisades</t>
  </si>
  <si>
    <t>Palmer</t>
  </si>
  <si>
    <t>Panhandle</t>
  </si>
  <si>
    <t>Paradise</t>
  </si>
  <si>
    <t>Pattison</t>
  </si>
  <si>
    <t>Patton Village</t>
  </si>
  <si>
    <t>Payne Springs</t>
  </si>
  <si>
    <t>Pecan Gap</t>
  </si>
  <si>
    <t>Pecan Plantation</t>
  </si>
  <si>
    <t>Perrin</t>
  </si>
  <si>
    <t>Perryton</t>
  </si>
  <si>
    <t>Petrolia</t>
  </si>
  <si>
    <t>Petronila</t>
  </si>
  <si>
    <t>Pine Forest</t>
  </si>
  <si>
    <t>Pine Island</t>
  </si>
  <si>
    <t>Pinehurst (Montgomery County)</t>
  </si>
  <si>
    <t>Pinehurst (Orange County)</t>
  </si>
  <si>
    <t>Pinewood Estates</t>
  </si>
  <si>
    <t>Placedo</t>
  </si>
  <si>
    <t>Plains</t>
  </si>
  <si>
    <t>Pleak</t>
  </si>
  <si>
    <t>Pleasanton</t>
  </si>
  <si>
    <t>Plum Grove</t>
  </si>
  <si>
    <t>Point</t>
  </si>
  <si>
    <t>Point Blank</t>
  </si>
  <si>
    <t>Point Comfort</t>
  </si>
  <si>
    <t>Point Venture</t>
  </si>
  <si>
    <t>Ponder</t>
  </si>
  <si>
    <t>Port O'Connor</t>
  </si>
  <si>
    <t>Porter Heights</t>
  </si>
  <si>
    <t>Post Oak Bend</t>
  </si>
  <si>
    <t>Poteet</t>
  </si>
  <si>
    <t>Poth</t>
  </si>
  <si>
    <t>Poynor</t>
  </si>
  <si>
    <t>Prairie View</t>
  </si>
  <si>
    <t>Preston</t>
  </si>
  <si>
    <t>Providence Village</t>
  </si>
  <si>
    <t>Putnam</t>
  </si>
  <si>
    <t>Pyote</t>
  </si>
  <si>
    <t>Quail Creek</t>
  </si>
  <si>
    <t>Quinlan</t>
  </si>
  <si>
    <t>Ralls</t>
  </si>
  <si>
    <t>Rancho Banquete</t>
  </si>
  <si>
    <t>Rancho Chico</t>
  </si>
  <si>
    <t>Rancho Viejo (Cameron County)</t>
  </si>
  <si>
    <t>Rankin</t>
  </si>
  <si>
    <t>Ransom Canyon</t>
  </si>
  <si>
    <t>Reno (Parker and Tarrant Counties)</t>
  </si>
  <si>
    <t>Riesel</t>
  </si>
  <si>
    <t>Rio Vista</t>
  </si>
  <si>
    <t>Riverside</t>
  </si>
  <si>
    <t>Robert Lee</t>
  </si>
  <si>
    <t>Rocksprings</t>
  </si>
  <si>
    <t>Rogers</t>
  </si>
  <si>
    <t>Roman Forest</t>
  </si>
  <si>
    <t>Ropesville</t>
  </si>
  <si>
    <t>Rose</t>
  </si>
  <si>
    <t>Ross</t>
  </si>
  <si>
    <t>Rosser</t>
  </si>
  <si>
    <t>Round Mountain</t>
  </si>
  <si>
    <t>Round Top</t>
  </si>
  <si>
    <t>Runaway Bay</t>
  </si>
  <si>
    <t>Runge</t>
  </si>
  <si>
    <t>Sadler</t>
  </si>
  <si>
    <t>Salado</t>
  </si>
  <si>
    <t>San Felipe</t>
  </si>
  <si>
    <t>San Juan (Hidalgo County)</t>
  </si>
  <si>
    <t>Sand Springs</t>
  </si>
  <si>
    <t>Sandy Point</t>
  </si>
  <si>
    <t>Sanford</t>
  </si>
  <si>
    <t>Sanger</t>
  </si>
  <si>
    <t>Santa Clara</t>
  </si>
  <si>
    <t>Schulenburg</t>
  </si>
  <si>
    <t>Scotland</t>
  </si>
  <si>
    <t>Seadrift</t>
  </si>
  <si>
    <t>Seagraves</t>
  </si>
  <si>
    <t>Sealy</t>
  </si>
  <si>
    <t>Seminole</t>
  </si>
  <si>
    <t>Seven Points</t>
  </si>
  <si>
    <t>Seymour</t>
  </si>
  <si>
    <t>Shallowater</t>
  </si>
  <si>
    <t>Shamrock</t>
  </si>
  <si>
    <t>Sheldon</t>
  </si>
  <si>
    <t>Shepherd</t>
  </si>
  <si>
    <t>Sherwood Shores</t>
  </si>
  <si>
    <t>Shiner</t>
  </si>
  <si>
    <t>Silsbee</t>
  </si>
  <si>
    <t>Simonton</t>
  </si>
  <si>
    <t>Sinton</t>
  </si>
  <si>
    <t>Skellytown</t>
  </si>
  <si>
    <t>Slaton</t>
  </si>
  <si>
    <t>Smithville</t>
  </si>
  <si>
    <t>Smyer</t>
  </si>
  <si>
    <t>Snook</t>
  </si>
  <si>
    <t>Snyder</t>
  </si>
  <si>
    <t>Somerset</t>
  </si>
  <si>
    <t>Somerville</t>
  </si>
  <si>
    <t>Sonora</t>
  </si>
  <si>
    <t>Sour Lake</t>
  </si>
  <si>
    <t>South Mountain</t>
  </si>
  <si>
    <t>Southmayd</t>
  </si>
  <si>
    <t>Splendora</t>
  </si>
  <si>
    <t>Spring Gardens</t>
  </si>
  <si>
    <t>Springtown</t>
  </si>
  <si>
    <t>St. Hedwig</t>
  </si>
  <si>
    <t>St. Paul (Collin County)</t>
  </si>
  <si>
    <t>St. Paul (San Patricio County)</t>
  </si>
  <si>
    <t>Stagecoach</t>
  </si>
  <si>
    <t>Stamford</t>
  </si>
  <si>
    <t>Stanton</t>
  </si>
  <si>
    <t>Staples</t>
  </si>
  <si>
    <t>Star Harbor</t>
  </si>
  <si>
    <t>Stinnett</t>
  </si>
  <si>
    <t>Stockdale</t>
  </si>
  <si>
    <t>Stowell</t>
  </si>
  <si>
    <t>Stratford</t>
  </si>
  <si>
    <t>Streetman</t>
  </si>
  <si>
    <t>Sundown</t>
  </si>
  <si>
    <t>Sunrise Beach Village</t>
  </si>
  <si>
    <t>Sweeny</t>
  </si>
  <si>
    <t>Taft</t>
  </si>
  <si>
    <t>Taft Southwest</t>
  </si>
  <si>
    <t>Talty</t>
  </si>
  <si>
    <t>Tatum (Panola County)</t>
  </si>
  <si>
    <t>Taylor Landing</t>
  </si>
  <si>
    <t>Teague</t>
  </si>
  <si>
    <t>Texhoma</t>
  </si>
  <si>
    <t>The Hills</t>
  </si>
  <si>
    <t>Thorndale (Williamson County)</t>
  </si>
  <si>
    <t>Thorntonville</t>
  </si>
  <si>
    <t>Thrall</t>
  </si>
  <si>
    <t>Tierra Grande</t>
  </si>
  <si>
    <t>Tierra Verde</t>
  </si>
  <si>
    <t>Tilden</t>
  </si>
  <si>
    <t>Timbercreek Canyon</t>
  </si>
  <si>
    <t>Tioga</t>
  </si>
  <si>
    <t>Todd Mission</t>
  </si>
  <si>
    <t>Tolar</t>
  </si>
  <si>
    <t>Tom Bean</t>
  </si>
  <si>
    <t>Tool</t>
  </si>
  <si>
    <t>Tradewinds</t>
  </si>
  <si>
    <t>Trent</t>
  </si>
  <si>
    <t>Trenton (Grayson County)</t>
  </si>
  <si>
    <t>Trinidad</t>
  </si>
  <si>
    <t>Troup</t>
  </si>
  <si>
    <t>Troy</t>
  </si>
  <si>
    <t>Tuscola</t>
  </si>
  <si>
    <t>Uhland</t>
  </si>
  <si>
    <t>Union Grove</t>
  </si>
  <si>
    <t>Union Valley</t>
  </si>
  <si>
    <t>Universal</t>
  </si>
  <si>
    <t>Valentine</t>
  </si>
  <si>
    <t>Valley Mills (McLennan County)</t>
  </si>
  <si>
    <t>Vanderbilt</t>
  </si>
  <si>
    <t>Vega</t>
  </si>
  <si>
    <t>Volente</t>
  </si>
  <si>
    <t>Wallis</t>
  </si>
  <si>
    <t>Warren (Gregg County)</t>
  </si>
  <si>
    <t>Webberville</t>
  </si>
  <si>
    <t>Weimar</t>
  </si>
  <si>
    <t>West</t>
  </si>
  <si>
    <t>West Columbia</t>
  </si>
  <si>
    <t>West Orange</t>
  </si>
  <si>
    <t>West Tawakoni</t>
  </si>
  <si>
    <t>Westbrook</t>
  </si>
  <si>
    <t>Western Lake</t>
  </si>
  <si>
    <t>Weston Lakes</t>
  </si>
  <si>
    <t>White Deer</t>
  </si>
  <si>
    <t>Whitehouse</t>
  </si>
  <si>
    <t>Whitesboro</t>
  </si>
  <si>
    <t>Whitewright</t>
  </si>
  <si>
    <t>Wickett</t>
  </si>
  <si>
    <t>Wild Peach Village</t>
  </si>
  <si>
    <t>Wildwood</t>
  </si>
  <si>
    <t>Willis</t>
  </si>
  <si>
    <t>Willow Park</t>
  </si>
  <si>
    <t>Wimberley</t>
  </si>
  <si>
    <t>Windthorst</t>
  </si>
  <si>
    <t>Wink</t>
  </si>
  <si>
    <t>Winnie</t>
  </si>
  <si>
    <t>Winona</t>
  </si>
  <si>
    <t>Wixon Valley</t>
  </si>
  <si>
    <t>Wolfe</t>
  </si>
  <si>
    <t>Woodbranch</t>
  </si>
  <si>
    <t>Woodcreek</t>
  </si>
  <si>
    <t>Woodloch</t>
  </si>
  <si>
    <t>Wortham</t>
  </si>
  <si>
    <t>Wyldwood</t>
  </si>
  <si>
    <t>Yorktown</t>
  </si>
  <si>
    <t>Zuehl</t>
  </si>
  <si>
    <t>HOME/TCAP RF</t>
  </si>
  <si>
    <t>State Housing Trust Fund</t>
  </si>
  <si>
    <t>National Housing Trust Fund</t>
  </si>
  <si>
    <t>Utility Allowance Information &amp; Approved UA or letter from Compliance</t>
  </si>
  <si>
    <t>Rent Schedule</t>
  </si>
  <si>
    <t>Exhibit 4 (Project Income and Rent Tool)</t>
  </si>
  <si>
    <t>Annual HOME/NSP/NHTF/TCAP Rent Approval</t>
  </si>
  <si>
    <t>The HOME Final Rule, Section 92.252(f)(2), requires TDHCA to review and approve proposed HOME rents for each TDHCA HOME assisted rental project committed funds after August 23, 2013, subject to maximum rent limits (this process is also followed for NSP, NHTF, and TCAP Developments). TDHCA must ensure that the rents do not exceed the maximum rent minus the monthly allowances for utilities &amp; services.  This letter serves as confirmation that the proposed HOME, NSP, NHTF, or TCAP rents were received and approved by the Department.</t>
  </si>
  <si>
    <t>Mark Fugina</t>
  </si>
  <si>
    <r>
      <t xml:space="preserve">HOME/TCAP Unit Designation
</t>
    </r>
    <r>
      <rPr>
        <sz val="9"/>
        <rFont val="Calibri"/>
        <family val="2"/>
      </rPr>
      <t>(Rent/Inc)</t>
    </r>
    <r>
      <rPr>
        <sz val="10"/>
        <rFont val="Calibri"/>
        <family val="2"/>
      </rPr>
      <t xml:space="preserve"> </t>
    </r>
  </si>
  <si>
    <t>TC 20%</t>
  </si>
  <si>
    <t>TC 70%</t>
  </si>
  <si>
    <t>TC 80%</t>
  </si>
  <si>
    <t>40%/40%</t>
  </si>
  <si>
    <t>MRB 20%</t>
  </si>
  <si>
    <t>MRB 70%</t>
  </si>
  <si>
    <t>MRB 80%</t>
  </si>
  <si>
    <t>NHTF 30%</t>
  </si>
  <si>
    <t>N/A - All Bills Paid</t>
  </si>
  <si>
    <t>Based solely on a review of the documentation submitted, the Department has determined that the proposed rents &amp; utility allowances are either:  1) Approved by HUD, or 2) Are at or below the maximum rent limits for the place and county specified &amp; are approved for use.</t>
  </si>
  <si>
    <t>Title</t>
  </si>
  <si>
    <t>Name</t>
  </si>
  <si>
    <t>Annual HOME/NSP/NHTF/TCAP RF Rent Approval Request</t>
  </si>
  <si>
    <r>
      <t>The 2013 HOME Final Rule (</t>
    </r>
    <r>
      <rPr>
        <sz val="12"/>
        <rFont val="Calibri"/>
        <family val="2"/>
      </rPr>
      <t>§</t>
    </r>
    <r>
      <rPr>
        <i/>
        <sz val="12"/>
        <rFont val="Calibri"/>
        <family val="2"/>
      </rPr>
      <t xml:space="preserve">92.252(f)(2)) requires that TDHCA must review and approve or disapprove proposed rents for each TDHCA HOME assisted rental project on an annual basis to ensure compliance with the HOME Rent Limits.  This process is also required for multifamily properties funded by the Neighborhood Stabilization Program (NSP), the National Housing Trust Fund program (NHTF), and TCAP-RF (see Section 10.403 of the Rules in 10 TAC Chapter 10).  Rent requests must be entered for any HOME, NSP, NHTF Development, or TCAP-RF Development </t>
    </r>
    <r>
      <rPr>
        <b/>
        <i/>
        <sz val="12"/>
        <rFont val="Calibri"/>
        <family val="2"/>
      </rPr>
      <t>where Commitment of Funds occurred on or after August 23, 2013</t>
    </r>
    <r>
      <rPr>
        <i/>
        <sz val="12"/>
        <rFont val="Calibri"/>
        <family val="2"/>
      </rPr>
      <t xml:space="preserve">.  </t>
    </r>
    <r>
      <rPr>
        <i/>
        <sz val="12"/>
        <color rgb="FFC00000"/>
        <rFont val="Calibri"/>
        <family val="2"/>
      </rPr>
      <t>Rent requests are due for these Developments by no later than July 1st of each year.</t>
    </r>
  </si>
  <si>
    <t>Karen Treadwell</t>
  </si>
  <si>
    <t>Jonathan Chilson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</si>
</sst>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lt;=9999999]###\-####;\(###\)\ ###\-####"/>
    <numFmt numFmtId="166" formatCode="#,##0.0"/>
  </numFmts>
  <fonts count="63">
    <font>
      <sz val="11"/>
      <color theme="1"/>
      <name val="Calibri"/>
      <family val="2"/>
      <scheme val="minor"/>
    </font>
    <font>
      <sz val="10"/>
      <color indexed="8"/>
      <name val="匠牥晩††††††††††"/>
    </font>
    <font>
      <sz val="10"/>
      <name val="MS Sans Serif"/>
      <family val="2"/>
    </font>
    <font>
      <sz val="10"/>
      <name val="MS Sans Serif"/>
      <family val="2"/>
    </font>
    <font>
      <u/>
      <sz val="9"/>
      <name val="Arial"/>
      <family val="2"/>
    </font>
    <font>
      <sz val="8"/>
      <color indexed="81"/>
      <name val="Tahoma"/>
      <family val="2"/>
    </font>
    <font>
      <b/>
      <sz val="8"/>
      <color indexed="81"/>
      <name val="Tahoma"/>
      <family val="2"/>
    </font>
    <font>
      <sz val="11"/>
      <color theme="1"/>
      <name val="Calibri"/>
      <family val="2"/>
      <scheme val="minor"/>
    </font>
    <font>
      <sz val="11"/>
      <color theme="0"/>
      <name val="Calibri"/>
      <family val="2"/>
      <scheme val="minor"/>
    </font>
    <font>
      <u/>
      <sz val="11"/>
      <color theme="10"/>
      <name val="Calibri"/>
      <family val="2"/>
    </font>
    <font>
      <b/>
      <sz val="14"/>
      <color theme="1"/>
      <name val="Calibri"/>
      <family val="2"/>
      <scheme val="minor"/>
    </font>
    <font>
      <u/>
      <sz val="9"/>
      <color rgb="FF222222"/>
      <name val="Arial"/>
      <family val="2"/>
    </font>
    <font>
      <i/>
      <sz val="11"/>
      <color theme="1"/>
      <name val="Calibri"/>
      <family val="2"/>
      <scheme val="minor"/>
    </font>
    <font>
      <sz val="11"/>
      <name val="Calibri"/>
      <family val="2"/>
      <scheme val="minor"/>
    </font>
    <font>
      <b/>
      <sz val="12"/>
      <name val="Calibri"/>
      <family val="2"/>
      <scheme val="minor"/>
    </font>
    <font>
      <b/>
      <sz val="11"/>
      <name val="Calibri"/>
      <family val="2"/>
      <scheme val="minor"/>
    </font>
    <font>
      <sz val="10"/>
      <name val="Calibri"/>
      <family val="2"/>
      <scheme val="minor"/>
    </font>
    <font>
      <sz val="10"/>
      <name val="Arial"/>
      <family val="2"/>
    </font>
    <font>
      <sz val="10"/>
      <color indexed="12"/>
      <name val="Calibri"/>
      <family val="2"/>
      <scheme val="minor"/>
    </font>
    <font>
      <sz val="10"/>
      <color indexed="10"/>
      <name val="Calibri"/>
      <family val="2"/>
      <scheme val="minor"/>
    </font>
    <font>
      <sz val="10"/>
      <color rgb="FF0000FF"/>
      <name val="Calibri"/>
      <family val="2"/>
      <scheme val="minor"/>
    </font>
    <font>
      <sz val="8"/>
      <color theme="0"/>
      <name val="Calibri"/>
      <family val="2"/>
      <scheme val="minor"/>
    </font>
    <font>
      <sz val="8"/>
      <name val="Calibri"/>
      <family val="2"/>
      <scheme val="minor"/>
    </font>
    <font>
      <sz val="10"/>
      <color theme="0"/>
      <name val="Calibri"/>
      <family val="2"/>
      <scheme val="minor"/>
    </font>
    <font>
      <b/>
      <sz val="10"/>
      <name val="Calibri"/>
      <family val="2"/>
      <scheme val="minor"/>
    </font>
    <font>
      <sz val="11"/>
      <color indexed="12"/>
      <name val="Calibri"/>
      <family val="2"/>
      <scheme val="minor"/>
    </font>
    <font>
      <u/>
      <sz val="10"/>
      <color indexed="12"/>
      <name val="Arial"/>
      <family val="2"/>
    </font>
    <font>
      <sz val="9"/>
      <name val="Calibri"/>
      <family val="2"/>
      <scheme val="minor"/>
    </font>
    <font>
      <sz val="9"/>
      <name val="Calibri"/>
      <family val="2"/>
    </font>
    <font>
      <sz val="10"/>
      <name val="Calibri"/>
      <family val="2"/>
    </font>
    <font>
      <i/>
      <sz val="10"/>
      <name val="Calibri"/>
      <family val="2"/>
      <scheme val="minor"/>
    </font>
    <font>
      <sz val="10"/>
      <name val="Arial"/>
      <family val="2"/>
    </font>
    <font>
      <sz val="12"/>
      <name val="Calibri"/>
      <family val="2"/>
      <scheme val="minor"/>
    </font>
    <font>
      <b/>
      <sz val="12"/>
      <color rgb="FFFF0000"/>
      <name val="Calibri"/>
      <family val="2"/>
      <scheme val="minor"/>
    </font>
    <font>
      <sz val="12"/>
      <name val="Calibri"/>
      <family val="2"/>
    </font>
    <font>
      <sz val="12"/>
      <color indexed="12"/>
      <name val="Calibri"/>
      <family val="2"/>
      <scheme val="minor"/>
    </font>
    <font>
      <sz val="12"/>
      <color rgb="FF0033CC"/>
      <name val="Calibri"/>
      <family val="2"/>
      <scheme val="minor"/>
    </font>
    <font>
      <i/>
      <sz val="12"/>
      <name val="Calibri"/>
      <family val="2"/>
      <scheme val="minor"/>
    </font>
    <font>
      <sz val="6"/>
      <color theme="0"/>
      <name val="Calibri"/>
      <family val="2"/>
      <scheme val="minor"/>
    </font>
    <font>
      <b/>
      <i/>
      <sz val="10"/>
      <name val="Calibri"/>
      <family val="2"/>
      <scheme val="minor"/>
    </font>
    <font>
      <b/>
      <i/>
      <sz val="9"/>
      <name val="Calibri"/>
      <family val="2"/>
      <scheme val="minor"/>
    </font>
    <font>
      <i/>
      <sz val="12"/>
      <name val="Calibri"/>
      <family val="2"/>
    </font>
    <font>
      <i/>
      <sz val="12"/>
      <color rgb="FF0033CC"/>
      <name val="Calibri"/>
      <family val="2"/>
      <scheme val="minor"/>
    </font>
    <font>
      <sz val="12"/>
      <color rgb="FF0000FF"/>
      <name val="Calibri"/>
      <family val="2"/>
      <scheme val="minor"/>
    </font>
    <font>
      <b/>
      <sz val="11"/>
      <name val="Arial"/>
      <family val="2"/>
    </font>
    <font>
      <b/>
      <sz val="12"/>
      <name val="Arial"/>
      <family val="2"/>
    </font>
    <font>
      <b/>
      <sz val="10"/>
      <color indexed="12"/>
      <name val="Arial"/>
      <family val="2"/>
    </font>
    <font>
      <b/>
      <sz val="10"/>
      <name val="Arial"/>
      <family val="2"/>
    </font>
    <font>
      <b/>
      <sz val="14"/>
      <color theme="1"/>
      <name val="Times New Roman"/>
      <family val="1"/>
    </font>
    <font>
      <b/>
      <sz val="10"/>
      <color theme="1"/>
      <name val="Times New Roman"/>
      <family val="1"/>
    </font>
    <font>
      <i/>
      <sz val="10"/>
      <color theme="1"/>
      <name val="Calibri"/>
      <family val="2"/>
      <scheme val="minor"/>
    </font>
    <font>
      <u/>
      <sz val="9"/>
      <color rgb="FF0033CC"/>
      <name val="Calibri"/>
      <family val="2"/>
    </font>
    <font>
      <sz val="9"/>
      <color rgb="FF0033CC"/>
      <name val="Calibri"/>
      <family val="2"/>
      <scheme val="minor"/>
    </font>
    <font>
      <sz val="11"/>
      <color rgb="FF0033CC"/>
      <name val="Calibri"/>
      <family val="2"/>
      <scheme val="minor"/>
    </font>
    <font>
      <i/>
      <sz val="12"/>
      <color rgb="FFC00000"/>
      <name val="Calibri"/>
      <family val="2"/>
    </font>
    <font>
      <b/>
      <i/>
      <sz val="12"/>
      <name val="Calibri"/>
      <family val="2"/>
    </font>
    <font>
      <sz val="11"/>
      <color rgb="FF0000FF"/>
      <name val="Calibri"/>
      <family val="2"/>
      <scheme val="minor"/>
    </font>
    <font>
      <b/>
      <i/>
      <u/>
      <sz val="14"/>
      <color theme="1"/>
      <name val="Calibri"/>
      <family val="2"/>
      <scheme val="minor"/>
    </font>
    <font>
      <i/>
      <sz val="11"/>
      <color rgb="FFC00000"/>
      <name val="Calibri"/>
      <family val="2"/>
      <scheme val="minor"/>
    </font>
    <font>
      <b/>
      <sz val="14"/>
      <name val="Calibri"/>
      <family val="2"/>
      <scheme val="minor"/>
    </font>
    <font>
      <sz val="11"/>
      <color theme="1"/>
      <name val="Cambria"/>
      <family val="1"/>
      <scheme val="major"/>
    </font>
    <font>
      <i/>
      <sz val="12"/>
      <color theme="1"/>
      <name val="Calibri"/>
      <family val="2"/>
      <scheme val="minor"/>
    </font>
    <font>
      <sz val="12"/>
      <color theme="1"/>
      <name val="Calibri"/>
      <family val="2"/>
      <scheme val="minor"/>
    </font>
  </fonts>
  <fills count="1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00"/>
        <bgColor indexed="64"/>
      </patternFill>
    </fill>
    <fill>
      <patternFill patternType="solid">
        <fgColor theme="0" tint="-0.34998626667073579"/>
        <bgColor indexed="64"/>
      </patternFill>
    </fill>
    <fill>
      <patternFill patternType="solid">
        <fgColor indexed="43"/>
        <bgColor indexed="64"/>
      </patternFill>
    </fill>
    <fill>
      <patternFill patternType="solid">
        <fgColor theme="9" tint="0.79998168889431442"/>
        <bgColor indexed="64"/>
      </patternFill>
    </fill>
    <fill>
      <patternFill patternType="solid">
        <fgColor indexed="44"/>
        <bgColor indexed="64"/>
      </patternFill>
    </fill>
    <fill>
      <patternFill patternType="solid">
        <fgColor theme="0" tint="-4.9989318521683403E-2"/>
        <bgColor indexed="64"/>
      </patternFill>
    </fill>
    <fill>
      <patternFill patternType="lightGray">
        <bgColor theme="0" tint="-0.34998626667073579"/>
      </patternFill>
    </fill>
    <fill>
      <patternFill patternType="lightGray">
        <bgColor theme="0" tint="-4.9989318521683403E-2"/>
      </patternFill>
    </fill>
    <fill>
      <patternFill patternType="lightGray"/>
    </fill>
    <fill>
      <patternFill patternType="lightGray">
        <bgColor theme="0" tint="-0.249977111117893"/>
      </patternFill>
    </fill>
  </fills>
  <borders count="5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style="hair">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medium">
        <color indexed="64"/>
      </bottom>
      <diagonal/>
    </border>
  </borders>
  <cellStyleXfs count="17">
    <xf numFmtId="0" fontId="0" fillId="0" borderId="0"/>
    <xf numFmtId="0" fontId="9" fillId="0" borderId="0" applyNumberFormat="0" applyFill="0" applyBorder="0" applyAlignment="0" applyProtection="0">
      <alignment vertical="top"/>
      <protection locked="0"/>
    </xf>
    <xf numFmtId="0" fontId="1" fillId="0" borderId="0"/>
    <xf numFmtId="0" fontId="2" fillId="0" borderId="0"/>
    <xf numFmtId="0" fontId="3" fillId="0" borderId="0"/>
    <xf numFmtId="0" fontId="2" fillId="0" borderId="0"/>
    <xf numFmtId="0" fontId="7" fillId="0" borderId="0"/>
    <xf numFmtId="0" fontId="17" fillId="0" borderId="0"/>
    <xf numFmtId="43" fontId="17" fillId="0" borderId="0" applyFont="0" applyFill="0" applyBorder="0" applyAlignment="0" applyProtection="0"/>
    <xf numFmtId="9" fontId="17" fillId="0" borderId="0" applyFont="0" applyFill="0" applyBorder="0" applyAlignment="0" applyProtection="0"/>
    <xf numFmtId="0" fontId="26" fillId="0" borderId="0" applyNumberFormat="0" applyFill="0" applyBorder="0" applyAlignment="0" applyProtection="0">
      <alignment vertical="top"/>
      <protection locked="0"/>
    </xf>
    <xf numFmtId="43"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9" fontId="31" fillId="0" borderId="0" applyFont="0" applyFill="0" applyBorder="0" applyAlignment="0" applyProtection="0"/>
    <xf numFmtId="9" fontId="7" fillId="0" borderId="0" applyFont="0" applyFill="0" applyBorder="0" applyAlignment="0" applyProtection="0"/>
  </cellStyleXfs>
  <cellXfs count="353">
    <xf numFmtId="0" fontId="0" fillId="0" borderId="0" xfId="0"/>
    <xf numFmtId="0" fontId="11" fillId="2" borderId="0" xfId="0" applyFont="1" applyFill="1" applyProtection="1">
      <protection hidden="1"/>
    </xf>
    <xf numFmtId="0" fontId="4" fillId="2" borderId="0" xfId="0" applyFont="1" applyFill="1" applyProtection="1">
      <protection hidden="1"/>
    </xf>
    <xf numFmtId="0" fontId="0" fillId="0" borderId="0" xfId="0" applyFill="1"/>
    <xf numFmtId="0" fontId="0" fillId="0" borderId="0" xfId="0" applyBorder="1"/>
    <xf numFmtId="0" fontId="7" fillId="0" borderId="8" xfId="6" applyFill="1" applyBorder="1" applyProtection="1">
      <protection hidden="1"/>
    </xf>
    <xf numFmtId="0" fontId="16" fillId="0" borderId="0" xfId="7" applyFont="1" applyProtection="1"/>
    <xf numFmtId="0" fontId="18" fillId="0" borderId="0" xfId="7" applyFont="1" applyProtection="1"/>
    <xf numFmtId="0" fontId="19" fillId="0" borderId="0" xfId="7" applyFont="1" applyProtection="1"/>
    <xf numFmtId="0" fontId="20" fillId="0" borderId="0" xfId="7" applyFont="1" applyProtection="1"/>
    <xf numFmtId="164" fontId="21" fillId="2" borderId="0" xfId="8" applyNumberFormat="1" applyFont="1" applyFill="1" applyAlignment="1" applyProtection="1">
      <alignment horizontal="right"/>
    </xf>
    <xf numFmtId="164" fontId="22" fillId="2" borderId="0" xfId="8" applyNumberFormat="1" applyFont="1" applyFill="1" applyAlignment="1" applyProtection="1">
      <alignment horizontal="right"/>
    </xf>
    <xf numFmtId="0" fontId="23" fillId="0" borderId="0" xfId="7" applyFont="1" applyProtection="1"/>
    <xf numFmtId="1" fontId="23" fillId="0" borderId="0" xfId="7" applyNumberFormat="1" applyFont="1" applyProtection="1"/>
    <xf numFmtId="1" fontId="23" fillId="0" borderId="0" xfId="7" applyNumberFormat="1" applyFont="1" applyAlignment="1" applyProtection="1">
      <alignment horizontal="right"/>
    </xf>
    <xf numFmtId="0" fontId="23" fillId="0" borderId="0" xfId="7" applyFont="1" applyAlignment="1" applyProtection="1">
      <alignment horizontal="left"/>
    </xf>
    <xf numFmtId="0" fontId="13" fillId="0" borderId="0" xfId="7" applyFont="1" applyProtection="1"/>
    <xf numFmtId="0" fontId="13" fillId="0" borderId="0" xfId="7" applyFont="1" applyAlignment="1" applyProtection="1"/>
    <xf numFmtId="0" fontId="16" fillId="0" borderId="0" xfId="7" applyFont="1" applyFill="1" applyProtection="1"/>
    <xf numFmtId="0" fontId="18" fillId="0" borderId="0" xfId="7" applyFont="1" applyFill="1" applyProtection="1"/>
    <xf numFmtId="0" fontId="19" fillId="0" borderId="0" xfId="7" applyFont="1" applyFill="1" applyProtection="1"/>
    <xf numFmtId="0" fontId="20" fillId="0" borderId="0" xfId="7" applyFont="1" applyFill="1" applyProtection="1"/>
    <xf numFmtId="9" fontId="16" fillId="0" borderId="32" xfId="9" applyFont="1" applyFill="1" applyBorder="1" applyAlignment="1" applyProtection="1">
      <alignment vertical="center"/>
    </xf>
    <xf numFmtId="9" fontId="16" fillId="4" borderId="32" xfId="9" applyFont="1" applyFill="1" applyBorder="1" applyAlignment="1" applyProtection="1">
      <alignment vertical="center"/>
    </xf>
    <xf numFmtId="9" fontId="16" fillId="4" borderId="31" xfId="9" applyFont="1" applyFill="1" applyBorder="1" applyAlignment="1" applyProtection="1">
      <alignment vertical="center"/>
    </xf>
    <xf numFmtId="9" fontId="16" fillId="0" borderId="35" xfId="9" applyFont="1" applyFill="1" applyBorder="1" applyAlignment="1" applyProtection="1">
      <alignment vertical="center"/>
    </xf>
    <xf numFmtId="164" fontId="13" fillId="0" borderId="43" xfId="8" applyNumberFormat="1" applyFont="1" applyBorder="1" applyAlignment="1" applyProtection="1">
      <alignment vertical="center"/>
    </xf>
    <xf numFmtId="37" fontId="25" fillId="8" borderId="38" xfId="8" applyNumberFormat="1" applyFont="1" applyFill="1" applyBorder="1" applyAlignment="1" applyProtection="1">
      <alignment vertical="center"/>
      <protection locked="0"/>
    </xf>
    <xf numFmtId="9" fontId="25" fillId="8" borderId="38" xfId="9" applyFont="1" applyFill="1" applyBorder="1" applyAlignment="1" applyProtection="1">
      <alignment horizontal="center"/>
      <protection locked="0"/>
    </xf>
    <xf numFmtId="164" fontId="13" fillId="0" borderId="44" xfId="8" applyNumberFormat="1" applyFont="1" applyBorder="1" applyAlignment="1" applyProtection="1">
      <alignment vertical="center"/>
    </xf>
    <xf numFmtId="37" fontId="25" fillId="8" borderId="8" xfId="8" applyNumberFormat="1" applyFont="1" applyFill="1" applyBorder="1" applyAlignment="1" applyProtection="1">
      <alignment vertical="center"/>
      <protection locked="0"/>
    </xf>
    <xf numFmtId="9" fontId="25" fillId="8" borderId="8" xfId="9" applyFont="1" applyFill="1" applyBorder="1" applyAlignment="1" applyProtection="1">
      <alignment horizontal="center"/>
      <protection locked="0"/>
    </xf>
    <xf numFmtId="164" fontId="13" fillId="0" borderId="45" xfId="8" applyNumberFormat="1" applyFont="1" applyBorder="1" applyAlignment="1" applyProtection="1">
      <alignment vertical="center"/>
    </xf>
    <xf numFmtId="37" fontId="15" fillId="0" borderId="24" xfId="8" applyNumberFormat="1" applyFont="1" applyBorder="1" applyAlignment="1" applyProtection="1">
      <alignment horizontal="center"/>
    </xf>
    <xf numFmtId="37" fontId="15" fillId="0" borderId="14" xfId="8" applyNumberFormat="1" applyFont="1" applyBorder="1" applyAlignment="1" applyProtection="1">
      <alignment horizontal="center" wrapText="1"/>
    </xf>
    <xf numFmtId="164" fontId="16" fillId="0" borderId="45" xfId="8" applyNumberFormat="1" applyFont="1" applyBorder="1" applyAlignment="1" applyProtection="1">
      <alignment horizontal="center" vertical="center" wrapText="1"/>
    </xf>
    <xf numFmtId="0" fontId="20" fillId="0" borderId="0" xfId="7" applyFont="1" applyAlignment="1" applyProtection="1">
      <alignment horizontal="right"/>
    </xf>
    <xf numFmtId="0" fontId="32" fillId="0" borderId="0" xfId="7" applyFont="1" applyProtection="1"/>
    <xf numFmtId="0" fontId="32" fillId="0" borderId="0" xfId="7" applyFont="1" applyFill="1" applyProtection="1"/>
    <xf numFmtId="0" fontId="32" fillId="0" borderId="0" xfId="7" applyFont="1" applyFill="1" applyAlignment="1" applyProtection="1">
      <alignment horizontal="justify" wrapText="1"/>
    </xf>
    <xf numFmtId="0" fontId="35" fillId="0" borderId="0" xfId="7" applyFont="1" applyFill="1" applyBorder="1" applyAlignment="1" applyProtection="1">
      <alignment wrapText="1"/>
    </xf>
    <xf numFmtId="0" fontId="32" fillId="0" borderId="4" xfId="7" applyFont="1" applyBorder="1" applyProtection="1"/>
    <xf numFmtId="0" fontId="32" fillId="0" borderId="0" xfId="7" applyFont="1" applyBorder="1" applyProtection="1"/>
    <xf numFmtId="0" fontId="32" fillId="0" borderId="3" xfId="7" applyFont="1" applyBorder="1" applyAlignment="1" applyProtection="1">
      <alignment horizontal="left"/>
    </xf>
    <xf numFmtId="0" fontId="32" fillId="0" borderId="4" xfId="7" applyFont="1" applyFill="1" applyBorder="1" applyProtection="1"/>
    <xf numFmtId="0" fontId="32" fillId="0" borderId="0" xfId="7" applyFont="1" applyFill="1" applyBorder="1" applyProtection="1"/>
    <xf numFmtId="0" fontId="32" fillId="0" borderId="3" xfId="7" applyFont="1" applyBorder="1" applyProtection="1"/>
    <xf numFmtId="49" fontId="35" fillId="0" borderId="0" xfId="7" applyNumberFormat="1" applyFont="1" applyFill="1" applyBorder="1" applyAlignment="1" applyProtection="1">
      <alignment wrapText="1"/>
    </xf>
    <xf numFmtId="0" fontId="14" fillId="0" borderId="3" xfId="7" applyFont="1" applyBorder="1" applyProtection="1"/>
    <xf numFmtId="0" fontId="32" fillId="0" borderId="0" xfId="7" applyFont="1"/>
    <xf numFmtId="0" fontId="38" fillId="0" borderId="0" xfId="7" applyFont="1" applyProtection="1"/>
    <xf numFmtId="0" fontId="24" fillId="7" borderId="8" xfId="0" applyFont="1" applyFill="1" applyBorder="1" applyAlignment="1" applyProtection="1">
      <alignment horizontal="center"/>
    </xf>
    <xf numFmtId="0" fontId="39" fillId="7" borderId="8" xfId="0" applyFont="1" applyFill="1" applyBorder="1" applyAlignment="1" applyProtection="1">
      <alignment horizontal="center" wrapText="1"/>
    </xf>
    <xf numFmtId="0" fontId="24" fillId="7" borderId="8" xfId="0" applyFont="1" applyFill="1" applyBorder="1" applyAlignment="1" applyProtection="1">
      <alignment horizontal="right"/>
    </xf>
    <xf numFmtId="0" fontId="18" fillId="3" borderId="8" xfId="0" applyFont="1" applyFill="1" applyBorder="1" applyAlignment="1" applyProtection="1">
      <alignment horizontal="center"/>
    </xf>
    <xf numFmtId="0" fontId="24" fillId="0" borderId="0" xfId="0" applyFont="1" applyBorder="1" applyAlignment="1" applyProtection="1">
      <alignment horizontal="left"/>
    </xf>
    <xf numFmtId="0" fontId="16" fillId="0" borderId="0" xfId="0" applyFont="1" applyProtection="1"/>
    <xf numFmtId="0" fontId="27" fillId="0" borderId="23" xfId="0" applyFont="1" applyFill="1" applyBorder="1" applyProtection="1"/>
    <xf numFmtId="0" fontId="16" fillId="0" borderId="23" xfId="0" applyFont="1" applyFill="1" applyBorder="1" applyProtection="1"/>
    <xf numFmtId="0" fontId="30" fillId="0" borderId="0" xfId="0" applyFont="1" applyBorder="1" applyAlignment="1" applyProtection="1">
      <alignment horizontal="left"/>
    </xf>
    <xf numFmtId="0" fontId="30" fillId="0" borderId="9" xfId="0" applyFont="1" applyBorder="1" applyAlignment="1" applyProtection="1">
      <alignment horizontal="left"/>
    </xf>
    <xf numFmtId="0" fontId="16" fillId="0" borderId="49" xfId="0" applyFont="1" applyBorder="1" applyAlignment="1" applyProtection="1">
      <alignment horizontal="center" vertical="center" wrapText="1"/>
    </xf>
    <xf numFmtId="0" fontId="16" fillId="0" borderId="46" xfId="0" applyFont="1" applyBorder="1" applyAlignment="1" applyProtection="1">
      <alignment horizontal="center" vertical="center" wrapText="1"/>
    </xf>
    <xf numFmtId="0" fontId="16" fillId="0" borderId="39" xfId="0" applyFont="1" applyBorder="1" applyAlignment="1" applyProtection="1">
      <alignment horizontal="center" vertical="center" wrapText="1"/>
    </xf>
    <xf numFmtId="0" fontId="13" fillId="0" borderId="50" xfId="0" applyFont="1" applyBorder="1" applyProtection="1"/>
    <xf numFmtId="0" fontId="27" fillId="0" borderId="47" xfId="0" applyFont="1" applyBorder="1" applyAlignment="1" applyProtection="1">
      <alignment horizontal="center"/>
    </xf>
    <xf numFmtId="0" fontId="13" fillId="0" borderId="47" xfId="0" applyFont="1" applyBorder="1" applyProtection="1"/>
    <xf numFmtId="0" fontId="13" fillId="0" borderId="51" xfId="0" applyFont="1" applyBorder="1" applyProtection="1"/>
    <xf numFmtId="0" fontId="13" fillId="0" borderId="4" xfId="0" applyFont="1" applyBorder="1" applyProtection="1"/>
    <xf numFmtId="3" fontId="15" fillId="0" borderId="14" xfId="0" applyNumberFormat="1" applyFont="1" applyBorder="1" applyAlignment="1" applyProtection="1">
      <alignment horizontal="center"/>
    </xf>
    <xf numFmtId="3" fontId="15" fillId="0" borderId="47" xfId="0" applyNumberFormat="1" applyFont="1" applyBorder="1" applyAlignment="1" applyProtection="1"/>
    <xf numFmtId="3" fontId="15" fillId="0" borderId="14" xfId="0" applyNumberFormat="1" applyFont="1" applyBorder="1" applyAlignment="1" applyProtection="1"/>
    <xf numFmtId="0" fontId="25" fillId="8" borderId="53" xfId="0" applyFont="1" applyFill="1" applyBorder="1" applyAlignment="1" applyProtection="1">
      <alignment horizontal="center"/>
      <protection locked="0"/>
    </xf>
    <xf numFmtId="0" fontId="25" fillId="8" borderId="8" xfId="0" applyFont="1" applyFill="1" applyBorder="1" applyAlignment="1" applyProtection="1">
      <alignment horizontal="center"/>
      <protection locked="0"/>
    </xf>
    <xf numFmtId="0" fontId="25" fillId="8" borderId="8" xfId="0" applyFont="1" applyFill="1" applyBorder="1" applyProtection="1">
      <protection locked="0"/>
    </xf>
    <xf numFmtId="3" fontId="25" fillId="8" borderId="8" xfId="0" applyNumberFormat="1" applyFont="1" applyFill="1" applyBorder="1" applyAlignment="1" applyProtection="1">
      <alignment horizontal="center" vertical="center"/>
      <protection locked="0"/>
    </xf>
    <xf numFmtId="166" fontId="25" fillId="8" borderId="8" xfId="0" applyNumberFormat="1" applyFont="1" applyFill="1" applyBorder="1" applyAlignment="1" applyProtection="1">
      <alignment horizontal="center" vertical="center"/>
      <protection locked="0"/>
    </xf>
    <xf numFmtId="0" fontId="25" fillId="8" borderId="38" xfId="0" applyFont="1" applyFill="1" applyBorder="1" applyAlignment="1" applyProtection="1">
      <alignment horizontal="center"/>
      <protection locked="0"/>
    </xf>
    <xf numFmtId="0" fontId="25" fillId="8" borderId="38" xfId="0" applyFont="1" applyFill="1" applyBorder="1" applyProtection="1">
      <protection locked="0"/>
    </xf>
    <xf numFmtId="3" fontId="25" fillId="8" borderId="38" xfId="0" applyNumberFormat="1" applyFont="1" applyFill="1" applyBorder="1" applyAlignment="1" applyProtection="1">
      <alignment horizontal="center" vertical="center"/>
      <protection locked="0"/>
    </xf>
    <xf numFmtId="166" fontId="25" fillId="8" borderId="38" xfId="0" applyNumberFormat="1" applyFont="1" applyFill="1" applyBorder="1" applyAlignment="1" applyProtection="1">
      <alignment horizontal="center" vertical="center"/>
      <protection locked="0"/>
    </xf>
    <xf numFmtId="0" fontId="13" fillId="0" borderId="16" xfId="0" applyFont="1" applyFill="1" applyBorder="1" applyAlignment="1" applyProtection="1">
      <alignment horizontal="right"/>
    </xf>
    <xf numFmtId="3" fontId="13" fillId="0" borderId="41" xfId="0" applyNumberFormat="1" applyFont="1" applyBorder="1" applyProtection="1"/>
    <xf numFmtId="37" fontId="13" fillId="0" borderId="10" xfId="0" applyNumberFormat="1" applyFont="1" applyBorder="1" applyProtection="1"/>
    <xf numFmtId="164" fontId="13" fillId="0" borderId="37" xfId="0" applyNumberFormat="1" applyFont="1" applyBorder="1" applyProtection="1"/>
    <xf numFmtId="0" fontId="24" fillId="0" borderId="18" xfId="0" applyFont="1" applyFill="1" applyBorder="1" applyAlignment="1" applyProtection="1">
      <alignment horizontal="left"/>
    </xf>
    <xf numFmtId="0" fontId="24" fillId="0" borderId="16" xfId="0" applyFont="1" applyFill="1" applyBorder="1" applyAlignment="1" applyProtection="1">
      <alignment horizontal="left"/>
    </xf>
    <xf numFmtId="0" fontId="24" fillId="0" borderId="35" xfId="0" applyFont="1" applyFill="1" applyBorder="1" applyAlignment="1" applyProtection="1">
      <alignment horizontal="center"/>
    </xf>
    <xf numFmtId="0" fontId="24" fillId="0" borderId="19" xfId="0" applyFont="1" applyFill="1" applyBorder="1" applyAlignment="1" applyProtection="1">
      <alignment horizontal="left"/>
    </xf>
    <xf numFmtId="0" fontId="24" fillId="0" borderId="0" xfId="0" applyFont="1" applyFill="1" applyBorder="1" applyAlignment="1" applyProtection="1">
      <alignment horizontal="left"/>
    </xf>
    <xf numFmtId="0" fontId="13" fillId="0" borderId="18" xfId="0" applyFont="1" applyFill="1" applyBorder="1" applyProtection="1"/>
    <xf numFmtId="0" fontId="13" fillId="0" borderId="16" xfId="0" applyFont="1" applyFill="1" applyBorder="1" applyProtection="1"/>
    <xf numFmtId="0" fontId="24" fillId="0" borderId="18" xfId="0" applyFont="1" applyFill="1" applyBorder="1" applyAlignment="1" applyProtection="1">
      <alignment vertical="center"/>
    </xf>
    <xf numFmtId="3" fontId="16" fillId="0" borderId="19" xfId="0" applyNumberFormat="1" applyFont="1" applyFill="1" applyBorder="1" applyAlignment="1" applyProtection="1">
      <alignment vertical="center"/>
    </xf>
    <xf numFmtId="0" fontId="16" fillId="0" borderId="0" xfId="0" applyFont="1" applyFill="1" applyProtection="1"/>
    <xf numFmtId="0" fontId="13" fillId="0" borderId="20" xfId="0" applyFont="1" applyFill="1" applyBorder="1" applyAlignment="1" applyProtection="1">
      <alignment horizontal="left"/>
    </xf>
    <xf numFmtId="0" fontId="13" fillId="0" borderId="0" xfId="0" applyFont="1" applyFill="1" applyBorder="1" applyProtection="1"/>
    <xf numFmtId="0" fontId="24" fillId="0" borderId="20" xfId="0" applyFont="1" applyFill="1" applyBorder="1" applyAlignment="1" applyProtection="1">
      <alignment vertical="center"/>
    </xf>
    <xf numFmtId="3" fontId="16" fillId="0" borderId="21" xfId="0" applyNumberFormat="1" applyFont="1" applyFill="1" applyBorder="1" applyAlignment="1" applyProtection="1">
      <alignment vertical="center"/>
    </xf>
    <xf numFmtId="0" fontId="15" fillId="0" borderId="20" xfId="0" applyFont="1" applyFill="1" applyBorder="1" applyProtection="1"/>
    <xf numFmtId="0" fontId="13" fillId="0" borderId="20" xfId="0" applyFont="1" applyFill="1" applyBorder="1" applyProtection="1"/>
    <xf numFmtId="0" fontId="24" fillId="4" borderId="20" xfId="0" applyFont="1" applyFill="1" applyBorder="1" applyAlignment="1" applyProtection="1">
      <alignment vertical="center"/>
    </xf>
    <xf numFmtId="3" fontId="16" fillId="4" borderId="21" xfId="0" applyNumberFormat="1" applyFont="1" applyFill="1" applyBorder="1" applyAlignment="1" applyProtection="1">
      <alignment vertical="center"/>
    </xf>
    <xf numFmtId="0" fontId="24" fillId="4" borderId="32" xfId="0" applyFont="1" applyFill="1" applyBorder="1" applyAlignment="1" applyProtection="1">
      <alignment vertical="center"/>
    </xf>
    <xf numFmtId="0" fontId="24" fillId="0" borderId="32" xfId="0" applyFont="1" applyFill="1" applyBorder="1" applyAlignment="1" applyProtection="1">
      <alignment vertical="center"/>
    </xf>
    <xf numFmtId="0" fontId="24" fillId="4" borderId="25" xfId="0" applyFont="1" applyFill="1" applyBorder="1" applyAlignment="1" applyProtection="1">
      <alignment vertical="center"/>
    </xf>
    <xf numFmtId="3" fontId="16" fillId="4" borderId="30" xfId="0" applyNumberFormat="1" applyFont="1" applyFill="1" applyBorder="1" applyAlignment="1" applyProtection="1">
      <alignment vertical="center"/>
    </xf>
    <xf numFmtId="0" fontId="24" fillId="4" borderId="31" xfId="0" applyFont="1" applyFill="1" applyBorder="1" applyAlignment="1" applyProtection="1">
      <alignment vertical="center"/>
    </xf>
    <xf numFmtId="0" fontId="13" fillId="0" borderId="22" xfId="0" applyFont="1" applyFill="1" applyBorder="1" applyProtection="1"/>
    <xf numFmtId="0" fontId="13" fillId="0" borderId="23" xfId="0" applyFont="1" applyFill="1" applyBorder="1" applyProtection="1"/>
    <xf numFmtId="3" fontId="16" fillId="0" borderId="24" xfId="0" applyNumberFormat="1" applyFont="1" applyFill="1" applyBorder="1" applyAlignment="1" applyProtection="1">
      <alignment vertical="center"/>
    </xf>
    <xf numFmtId="0" fontId="24" fillId="0" borderId="29" xfId="0" applyFont="1" applyFill="1" applyBorder="1" applyAlignment="1" applyProtection="1">
      <alignment vertical="center"/>
    </xf>
    <xf numFmtId="0" fontId="24" fillId="0" borderId="28" xfId="0" applyFont="1" applyFill="1" applyBorder="1" applyAlignment="1" applyProtection="1">
      <alignment vertical="center"/>
    </xf>
    <xf numFmtId="3" fontId="16" fillId="0" borderId="36" xfId="0" applyNumberFormat="1" applyFont="1" applyFill="1" applyBorder="1" applyAlignment="1" applyProtection="1">
      <alignment vertical="center"/>
    </xf>
    <xf numFmtId="0" fontId="24" fillId="0" borderId="33" xfId="0" applyFont="1" applyFill="1" applyBorder="1" applyAlignment="1" applyProtection="1">
      <alignment horizontal="left" vertical="center"/>
    </xf>
    <xf numFmtId="0" fontId="24" fillId="0" borderId="35" xfId="0" applyFont="1" applyFill="1" applyBorder="1" applyAlignment="1" applyProtection="1">
      <alignment horizontal="left" vertical="center"/>
    </xf>
    <xf numFmtId="3" fontId="16" fillId="0" borderId="34" xfId="0" applyNumberFormat="1" applyFont="1" applyFill="1" applyBorder="1" applyAlignment="1" applyProtection="1">
      <alignment vertical="center"/>
    </xf>
    <xf numFmtId="9" fontId="24" fillId="0" borderId="33" xfId="0" applyNumberFormat="1" applyFont="1" applyFill="1" applyBorder="1" applyAlignment="1" applyProtection="1">
      <alignment horizontal="left" vertical="center"/>
    </xf>
    <xf numFmtId="0" fontId="16" fillId="4" borderId="32" xfId="0" applyFont="1" applyFill="1" applyBorder="1" applyAlignment="1" applyProtection="1">
      <alignment vertical="center"/>
    </xf>
    <xf numFmtId="0" fontId="24" fillId="0" borderId="20" xfId="0" applyFont="1" applyFill="1" applyBorder="1" applyAlignment="1" applyProtection="1"/>
    <xf numFmtId="0" fontId="16" fillId="0" borderId="32" xfId="0" applyFont="1" applyFill="1" applyBorder="1" applyAlignment="1" applyProtection="1"/>
    <xf numFmtId="0" fontId="16" fillId="4" borderId="31" xfId="0" applyFont="1" applyFill="1" applyBorder="1" applyAlignment="1" applyProtection="1">
      <alignment vertical="center"/>
    </xf>
    <xf numFmtId="0" fontId="24" fillId="4" borderId="25" xfId="0" applyFont="1" applyFill="1" applyBorder="1" applyAlignment="1" applyProtection="1"/>
    <xf numFmtId="0" fontId="24" fillId="4" borderId="31" xfId="0" applyFont="1" applyFill="1" applyBorder="1" applyAlignment="1" applyProtection="1"/>
    <xf numFmtId="0" fontId="16" fillId="0" borderId="10" xfId="0" applyFont="1" applyFill="1" applyBorder="1" applyProtection="1"/>
    <xf numFmtId="0" fontId="16" fillId="0" borderId="26" xfId="0" applyFont="1" applyFill="1" applyBorder="1" applyProtection="1"/>
    <xf numFmtId="0" fontId="24" fillId="0" borderId="17" xfId="0" applyFont="1" applyFill="1" applyBorder="1" applyAlignment="1" applyProtection="1">
      <alignment vertical="center"/>
    </xf>
    <xf numFmtId="0" fontId="24" fillId="0" borderId="10" xfId="0" applyFont="1" applyFill="1" applyBorder="1" applyAlignment="1" applyProtection="1">
      <alignment vertical="center"/>
    </xf>
    <xf numFmtId="0" fontId="14" fillId="0" borderId="54" xfId="7" applyFont="1" applyBorder="1" applyProtection="1"/>
    <xf numFmtId="0" fontId="32" fillId="0" borderId="23" xfId="7" applyFont="1" applyBorder="1" applyProtection="1"/>
    <xf numFmtId="0" fontId="32" fillId="0" borderId="23" xfId="7" applyFont="1" applyBorder="1" applyAlignment="1" applyProtection="1">
      <alignment horizontal="right"/>
    </xf>
    <xf numFmtId="3" fontId="35" fillId="0" borderId="23" xfId="7" applyNumberFormat="1" applyFont="1" applyFill="1" applyBorder="1" applyAlignment="1" applyProtection="1"/>
    <xf numFmtId="0" fontId="32" fillId="0" borderId="51" xfId="7" applyFont="1" applyBorder="1" applyProtection="1"/>
    <xf numFmtId="0" fontId="32" fillId="0" borderId="3" xfId="7" applyFont="1" applyFill="1" applyBorder="1" applyProtection="1"/>
    <xf numFmtId="0" fontId="32" fillId="0" borderId="3" xfId="7" applyFont="1" applyFill="1" applyBorder="1" applyAlignment="1" applyProtection="1">
      <alignment horizontal="left"/>
    </xf>
    <xf numFmtId="0" fontId="25" fillId="5" borderId="52" xfId="0" applyFont="1" applyFill="1" applyBorder="1" applyAlignment="1" applyProtection="1">
      <alignment horizontal="center"/>
      <protection locked="0"/>
    </xf>
    <xf numFmtId="9" fontId="25" fillId="5" borderId="40" xfId="9" applyFont="1" applyFill="1" applyBorder="1" applyAlignment="1" applyProtection="1">
      <alignment horizontal="center"/>
      <protection locked="0"/>
    </xf>
    <xf numFmtId="0" fontId="25" fillId="5" borderId="40" xfId="0" applyFont="1" applyFill="1" applyBorder="1" applyAlignment="1" applyProtection="1">
      <alignment horizontal="center"/>
      <protection locked="0"/>
    </xf>
    <xf numFmtId="0" fontId="25" fillId="5" borderId="40" xfId="0" applyFont="1" applyFill="1" applyBorder="1" applyProtection="1">
      <protection locked="0"/>
    </xf>
    <xf numFmtId="3" fontId="25" fillId="5" borderId="40" xfId="0" applyNumberFormat="1" applyFont="1" applyFill="1" applyBorder="1" applyAlignment="1" applyProtection="1">
      <alignment horizontal="center" vertical="center"/>
      <protection locked="0"/>
    </xf>
    <xf numFmtId="166" fontId="25" fillId="5" borderId="40" xfId="0" applyNumberFormat="1" applyFont="1" applyFill="1" applyBorder="1" applyAlignment="1" applyProtection="1">
      <alignment horizontal="center" vertical="center"/>
      <protection locked="0"/>
    </xf>
    <xf numFmtId="37" fontId="25" fillId="5" borderId="40" xfId="8" applyNumberFormat="1" applyFont="1" applyFill="1" applyBorder="1" applyAlignment="1" applyProtection="1">
      <alignment vertical="center"/>
      <protection locked="0"/>
    </xf>
    <xf numFmtId="0" fontId="25" fillId="5" borderId="53" xfId="0" applyFont="1" applyFill="1" applyBorder="1" applyAlignment="1" applyProtection="1">
      <alignment horizontal="center"/>
      <protection locked="0"/>
    </xf>
    <xf numFmtId="9" fontId="25" fillId="5" borderId="8" xfId="9" applyFont="1" applyFill="1" applyBorder="1" applyAlignment="1" applyProtection="1">
      <alignment horizontal="center"/>
      <protection locked="0"/>
    </xf>
    <xf numFmtId="0" fontId="25" fillId="5" borderId="8" xfId="0" applyFont="1" applyFill="1" applyBorder="1" applyAlignment="1" applyProtection="1">
      <alignment horizontal="center"/>
      <protection locked="0"/>
    </xf>
    <xf numFmtId="0" fontId="25" fillId="5" borderId="8" xfId="0" applyFont="1" applyFill="1" applyBorder="1" applyProtection="1">
      <protection locked="0"/>
    </xf>
    <xf numFmtId="3" fontId="25" fillId="5" borderId="8" xfId="0" applyNumberFormat="1" applyFont="1" applyFill="1" applyBorder="1" applyAlignment="1" applyProtection="1">
      <alignment horizontal="center" vertical="center"/>
      <protection locked="0"/>
    </xf>
    <xf numFmtId="166" fontId="25" fillId="5" borderId="8" xfId="0" applyNumberFormat="1" applyFont="1" applyFill="1" applyBorder="1" applyAlignment="1" applyProtection="1">
      <alignment horizontal="center" vertical="center"/>
      <protection locked="0"/>
    </xf>
    <xf numFmtId="37" fontId="25" fillId="5" borderId="8" xfId="8" applyNumberFormat="1" applyFont="1" applyFill="1" applyBorder="1" applyAlignment="1" applyProtection="1">
      <alignment vertical="center"/>
      <protection locked="0"/>
    </xf>
    <xf numFmtId="0" fontId="18" fillId="5" borderId="15" xfId="0" applyFont="1" applyFill="1" applyBorder="1" applyAlignment="1" applyProtection="1">
      <alignment horizontal="center"/>
      <protection locked="0"/>
    </xf>
    <xf numFmtId="4" fontId="18" fillId="5" borderId="15" xfId="0" applyNumberFormat="1" applyFont="1" applyFill="1" applyBorder="1" applyAlignment="1" applyProtection="1">
      <alignment horizontal="center" wrapText="1"/>
      <protection locked="0"/>
    </xf>
    <xf numFmtId="0" fontId="18" fillId="5" borderId="8" xfId="0" applyFont="1" applyFill="1" applyBorder="1" applyAlignment="1" applyProtection="1">
      <alignment horizontal="center"/>
      <protection locked="0"/>
    </xf>
    <xf numFmtId="4" fontId="18" fillId="5" borderId="8" xfId="0" applyNumberFormat="1" applyFont="1" applyFill="1" applyBorder="1" applyAlignment="1" applyProtection="1">
      <alignment horizontal="center" wrapText="1"/>
      <protection locked="0"/>
    </xf>
    <xf numFmtId="0" fontId="18" fillId="5" borderId="8" xfId="0" applyFont="1" applyFill="1" applyBorder="1" applyAlignment="1" applyProtection="1">
      <alignment horizontal="center"/>
    </xf>
    <xf numFmtId="0" fontId="36" fillId="5" borderId="8" xfId="7" applyFont="1" applyFill="1" applyBorder="1" applyAlignment="1" applyProtection="1">
      <alignment horizontal="center"/>
      <protection locked="0"/>
    </xf>
    <xf numFmtId="0" fontId="33" fillId="0" borderId="3" xfId="7" applyFont="1" applyFill="1" applyBorder="1" applyAlignment="1" applyProtection="1">
      <alignment horizontal="centerContinuous"/>
    </xf>
    <xf numFmtId="0" fontId="32" fillId="0" borderId="0" xfId="7" applyFont="1" applyFill="1" applyBorder="1" applyAlignment="1" applyProtection="1">
      <alignment horizontal="centerContinuous" wrapText="1"/>
    </xf>
    <xf numFmtId="0" fontId="32" fillId="0" borderId="5" xfId="7" applyFont="1" applyFill="1" applyBorder="1" applyAlignment="1" applyProtection="1">
      <alignment horizontal="justify" wrapText="1"/>
    </xf>
    <xf numFmtId="0" fontId="32" fillId="0" borderId="9" xfId="7" applyFont="1" applyFill="1" applyBorder="1" applyAlignment="1" applyProtection="1">
      <alignment horizontal="justify" wrapText="1"/>
    </xf>
    <xf numFmtId="0" fontId="32" fillId="0" borderId="6" xfId="7" applyFont="1" applyFill="1" applyBorder="1" applyAlignment="1" applyProtection="1">
      <alignment horizontal="justify" wrapText="1"/>
    </xf>
    <xf numFmtId="37" fontId="25" fillId="2" borderId="40" xfId="8" applyNumberFormat="1" applyFont="1" applyFill="1" applyBorder="1" applyAlignment="1" applyProtection="1">
      <alignment vertical="center"/>
      <protection locked="0"/>
    </xf>
    <xf numFmtId="37" fontId="25" fillId="2" borderId="8" xfId="8" applyNumberFormat="1" applyFont="1" applyFill="1" applyBorder="1" applyAlignment="1" applyProtection="1">
      <alignment vertical="center"/>
      <protection locked="0"/>
    </xf>
    <xf numFmtId="37" fontId="13" fillId="0" borderId="41" xfId="0" applyNumberFormat="1" applyFont="1" applyBorder="1" applyProtection="1"/>
    <xf numFmtId="4" fontId="18" fillId="5" borderId="5" xfId="0" applyNumberFormat="1" applyFont="1" applyFill="1" applyBorder="1" applyAlignment="1" applyProtection="1">
      <alignment horizontal="center" wrapText="1"/>
      <protection locked="0"/>
    </xf>
    <xf numFmtId="4" fontId="16" fillId="9" borderId="8" xfId="7" applyNumberFormat="1" applyFont="1" applyFill="1" applyBorder="1" applyProtection="1"/>
    <xf numFmtId="0" fontId="44" fillId="0" borderId="8" xfId="0" applyFont="1" applyFill="1" applyBorder="1" applyAlignment="1" applyProtection="1">
      <alignment horizontal="center" wrapText="1"/>
    </xf>
    <xf numFmtId="0" fontId="17" fillId="0" borderId="8" xfId="0" applyFont="1" applyFill="1" applyBorder="1" applyAlignment="1" applyProtection="1">
      <alignment horizontal="right"/>
    </xf>
    <xf numFmtId="0" fontId="45" fillId="0" borderId="8" xfId="0" applyFont="1" applyFill="1" applyBorder="1" applyAlignment="1" applyProtection="1">
      <alignment horizontal="center" wrapText="1"/>
    </xf>
    <xf numFmtId="0" fontId="45" fillId="0" borderId="8" xfId="0" applyFont="1" applyBorder="1" applyAlignment="1" applyProtection="1">
      <alignment horizontal="center" wrapText="1"/>
    </xf>
    <xf numFmtId="8" fontId="46" fillId="0" borderId="8" xfId="0" applyNumberFormat="1" applyFont="1" applyFill="1" applyBorder="1" applyAlignment="1" applyProtection="1">
      <alignment horizontal="center"/>
      <protection locked="0"/>
    </xf>
    <xf numFmtId="6" fontId="17" fillId="0" borderId="8" xfId="0" applyNumberFormat="1" applyFont="1" applyFill="1" applyBorder="1" applyProtection="1">
      <protection locked="0"/>
    </xf>
    <xf numFmtId="6" fontId="17" fillId="0" borderId="8" xfId="0" applyNumberFormat="1" applyFont="1" applyFill="1" applyBorder="1" applyProtection="1"/>
    <xf numFmtId="0" fontId="17" fillId="0" borderId="8" xfId="0" applyFont="1" applyBorder="1" applyProtection="1"/>
    <xf numFmtId="6" fontId="47" fillId="10" borderId="15" xfId="0" applyNumberFormat="1" applyFont="1" applyFill="1" applyBorder="1" applyAlignment="1" applyProtection="1">
      <alignment horizontal="center"/>
      <protection locked="0"/>
    </xf>
    <xf numFmtId="6" fontId="47" fillId="10" borderId="15" xfId="0" applyNumberFormat="1" applyFont="1" applyFill="1" applyBorder="1" applyProtection="1">
      <protection locked="0"/>
    </xf>
    <xf numFmtId="0" fontId="47" fillId="0" borderId="0" xfId="0" applyFont="1" applyProtection="1">
      <protection locked="0"/>
    </xf>
    <xf numFmtId="6" fontId="47" fillId="10" borderId="15" xfId="0" applyNumberFormat="1" applyFont="1" applyFill="1" applyBorder="1" applyProtection="1"/>
    <xf numFmtId="0" fontId="47" fillId="0" borderId="8" xfId="0" applyFont="1" applyBorder="1" applyProtection="1"/>
    <xf numFmtId="0" fontId="50" fillId="0" borderId="0" xfId="0" applyFont="1" applyAlignment="1">
      <alignment horizontal="left" vertical="top" wrapText="1"/>
    </xf>
    <xf numFmtId="0" fontId="0" fillId="0" borderId="0" xfId="0" applyFont="1" applyAlignment="1">
      <alignment vertical="top" wrapText="1"/>
    </xf>
    <xf numFmtId="0" fontId="0" fillId="0" borderId="0" xfId="0" applyFill="1" applyAlignment="1">
      <alignment horizontal="left" vertical="top" wrapText="1"/>
    </xf>
    <xf numFmtId="0" fontId="0" fillId="0" borderId="0" xfId="0" applyFont="1" applyFill="1" applyAlignment="1">
      <alignment horizontal="left" vertical="top" wrapText="1"/>
    </xf>
    <xf numFmtId="0" fontId="50" fillId="0" borderId="0" xfId="0" applyFont="1" applyFill="1" applyAlignment="1">
      <alignment horizontal="left" vertical="top" wrapText="1"/>
    </xf>
    <xf numFmtId="0" fontId="50" fillId="0" borderId="0" xfId="0" applyFont="1" applyFill="1" applyBorder="1" applyAlignment="1">
      <alignment horizontal="left" vertical="top" wrapText="1"/>
    </xf>
    <xf numFmtId="0" fontId="50" fillId="0" borderId="0" xfId="0" applyFont="1" applyFill="1" applyBorder="1" applyAlignment="1">
      <alignment vertical="top" wrapText="1"/>
    </xf>
    <xf numFmtId="0" fontId="0" fillId="5" borderId="9" xfId="0" applyFont="1" applyFill="1" applyBorder="1" applyAlignment="1">
      <alignment vertical="top" wrapText="1"/>
    </xf>
    <xf numFmtId="0" fontId="0" fillId="0" borderId="0" xfId="0" applyAlignment="1">
      <alignment horizontal="left"/>
    </xf>
    <xf numFmtId="14" fontId="0" fillId="5" borderId="9" xfId="0" applyNumberFormat="1" applyFill="1" applyBorder="1" applyAlignment="1">
      <alignment horizontal="left"/>
    </xf>
    <xf numFmtId="0" fontId="0" fillId="0" borderId="0" xfId="0" applyAlignment="1">
      <alignment wrapText="1"/>
    </xf>
    <xf numFmtId="0" fontId="9" fillId="0" borderId="0" xfId="1" applyAlignment="1" applyProtection="1"/>
    <xf numFmtId="0" fontId="43" fillId="0" borderId="0" xfId="7" applyFont="1" applyProtection="1"/>
    <xf numFmtId="0" fontId="53" fillId="5" borderId="52" xfId="0" applyFont="1" applyFill="1" applyBorder="1" applyAlignment="1" applyProtection="1">
      <alignment horizontal="center"/>
      <protection locked="0"/>
    </xf>
    <xf numFmtId="9" fontId="53" fillId="5" borderId="40" xfId="9" applyFont="1" applyFill="1" applyBorder="1" applyAlignment="1" applyProtection="1">
      <alignment horizontal="center"/>
      <protection locked="0"/>
    </xf>
    <xf numFmtId="0" fontId="53" fillId="5" borderId="40" xfId="0" applyFont="1" applyFill="1" applyBorder="1" applyAlignment="1" applyProtection="1">
      <alignment horizontal="center"/>
      <protection locked="0"/>
    </xf>
    <xf numFmtId="0" fontId="53" fillId="5" borderId="40" xfId="0" applyFont="1" applyFill="1" applyBorder="1" applyProtection="1">
      <protection locked="0"/>
    </xf>
    <xf numFmtId="3" fontId="53" fillId="5" borderId="40" xfId="0" applyNumberFormat="1" applyFont="1" applyFill="1" applyBorder="1" applyAlignment="1" applyProtection="1">
      <alignment horizontal="center" vertical="center"/>
      <protection locked="0"/>
    </xf>
    <xf numFmtId="166" fontId="53" fillId="5" borderId="40" xfId="0" applyNumberFormat="1" applyFont="1" applyFill="1" applyBorder="1" applyAlignment="1" applyProtection="1">
      <alignment horizontal="center" vertical="center"/>
      <protection locked="0"/>
    </xf>
    <xf numFmtId="0" fontId="53" fillId="5" borderId="53" xfId="0" applyFont="1" applyFill="1" applyBorder="1" applyAlignment="1" applyProtection="1">
      <alignment horizontal="center"/>
      <protection locked="0"/>
    </xf>
    <xf numFmtId="9" fontId="53" fillId="5" borderId="8" xfId="9" applyFont="1" applyFill="1" applyBorder="1" applyAlignment="1" applyProtection="1">
      <alignment horizontal="center"/>
      <protection locked="0"/>
    </xf>
    <xf numFmtId="0" fontId="53" fillId="5" borderId="8" xfId="0" applyFont="1" applyFill="1" applyBorder="1" applyAlignment="1" applyProtection="1">
      <alignment horizontal="center"/>
      <protection locked="0"/>
    </xf>
    <xf numFmtId="0" fontId="53" fillId="5" borderId="8" xfId="0" applyFont="1" applyFill="1" applyBorder="1" applyProtection="1">
      <protection locked="0"/>
    </xf>
    <xf numFmtId="3" fontId="53" fillId="5" borderId="8" xfId="0" applyNumberFormat="1" applyFont="1" applyFill="1" applyBorder="1" applyAlignment="1" applyProtection="1">
      <alignment horizontal="center" vertical="center"/>
      <protection locked="0"/>
    </xf>
    <xf numFmtId="166" fontId="53" fillId="5" borderId="8" xfId="0" applyNumberFormat="1" applyFont="1" applyFill="1" applyBorder="1" applyAlignment="1" applyProtection="1">
      <alignment horizontal="center" vertical="center"/>
      <protection locked="0"/>
    </xf>
    <xf numFmtId="9" fontId="53" fillId="5" borderId="38" xfId="9" applyFont="1" applyFill="1" applyBorder="1" applyAlignment="1" applyProtection="1">
      <alignment horizontal="center"/>
      <protection locked="0"/>
    </xf>
    <xf numFmtId="0" fontId="53" fillId="5" borderId="38" xfId="0" applyFont="1" applyFill="1" applyBorder="1" applyAlignment="1" applyProtection="1">
      <alignment horizontal="center"/>
      <protection locked="0"/>
    </xf>
    <xf numFmtId="0" fontId="53" fillId="5" borderId="38" xfId="0" applyFont="1" applyFill="1" applyBorder="1" applyProtection="1">
      <protection locked="0"/>
    </xf>
    <xf numFmtId="3" fontId="53" fillId="5" borderId="38" xfId="0" applyNumberFormat="1" applyFont="1" applyFill="1" applyBorder="1" applyAlignment="1" applyProtection="1">
      <alignment horizontal="center" vertical="center"/>
      <protection locked="0"/>
    </xf>
    <xf numFmtId="166" fontId="53" fillId="5" borderId="38" xfId="0" applyNumberFormat="1" applyFont="1" applyFill="1" applyBorder="1" applyAlignment="1" applyProtection="1">
      <alignment horizontal="center" vertical="center"/>
      <protection locked="0"/>
    </xf>
    <xf numFmtId="37" fontId="53" fillId="5" borderId="40" xfId="8" applyNumberFormat="1" applyFont="1" applyFill="1" applyBorder="1" applyAlignment="1" applyProtection="1">
      <alignment vertical="center"/>
      <protection locked="0"/>
    </xf>
    <xf numFmtId="37" fontId="53" fillId="5" borderId="8" xfId="8" applyNumberFormat="1" applyFont="1" applyFill="1" applyBorder="1" applyAlignment="1" applyProtection="1">
      <alignment vertical="center"/>
      <protection locked="0"/>
    </xf>
    <xf numFmtId="37" fontId="53" fillId="5" borderId="38" xfId="8" applyNumberFormat="1" applyFont="1" applyFill="1" applyBorder="1" applyAlignment="1" applyProtection="1">
      <alignment vertical="center"/>
      <protection locked="0"/>
    </xf>
    <xf numFmtId="0" fontId="16" fillId="0" borderId="0" xfId="0" applyFont="1" applyFill="1" applyBorder="1" applyProtection="1"/>
    <xf numFmtId="0" fontId="36" fillId="5" borderId="9" xfId="7" applyFont="1" applyFill="1" applyBorder="1" applyAlignment="1" applyProtection="1">
      <alignment horizontal="center"/>
      <protection locked="0"/>
    </xf>
    <xf numFmtId="1" fontId="36" fillId="0" borderId="0" xfId="7" applyNumberFormat="1" applyFont="1" applyFill="1" applyBorder="1" applyAlignment="1" applyProtection="1"/>
    <xf numFmtId="49" fontId="36" fillId="0" borderId="0" xfId="7" applyNumberFormat="1" applyFont="1" applyFill="1" applyBorder="1" applyAlignment="1" applyProtection="1">
      <alignment horizontal="left"/>
    </xf>
    <xf numFmtId="49" fontId="36" fillId="0" borderId="4" xfId="7" applyNumberFormat="1" applyFont="1" applyFill="1" applyBorder="1" applyAlignment="1" applyProtection="1">
      <alignment horizontal="left"/>
    </xf>
    <xf numFmtId="0" fontId="36" fillId="0" borderId="0" xfId="7" applyFont="1" applyFill="1" applyBorder="1" applyAlignment="1" applyProtection="1">
      <alignment horizontal="left"/>
    </xf>
    <xf numFmtId="0" fontId="36" fillId="0" borderId="4" xfId="7" applyFont="1" applyFill="1" applyBorder="1" applyAlignment="1" applyProtection="1">
      <alignment horizontal="left"/>
    </xf>
    <xf numFmtId="0" fontId="36" fillId="0" borderId="0" xfId="7" applyFont="1" applyFill="1" applyBorder="1" applyAlignment="1" applyProtection="1">
      <alignment horizontal="center"/>
    </xf>
    <xf numFmtId="0" fontId="36" fillId="0" borderId="4" xfId="7" applyFont="1" applyFill="1" applyBorder="1" applyAlignment="1" applyProtection="1">
      <alignment horizontal="center"/>
    </xf>
    <xf numFmtId="0" fontId="32" fillId="0" borderId="0" xfId="7" applyFont="1" applyFill="1" applyBorder="1" applyAlignment="1" applyProtection="1">
      <alignment horizontal="center"/>
    </xf>
    <xf numFmtId="0" fontId="35" fillId="0" borderId="0" xfId="7" applyFont="1" applyFill="1" applyBorder="1" applyAlignment="1" applyProtection="1">
      <alignment horizontal="left" wrapText="1"/>
    </xf>
    <xf numFmtId="0" fontId="35" fillId="0" borderId="4" xfId="7" applyFont="1" applyFill="1" applyBorder="1" applyAlignment="1" applyProtection="1">
      <alignment horizontal="left" wrapText="1"/>
    </xf>
    <xf numFmtId="0" fontId="35" fillId="0" borderId="0" xfId="7" applyNumberFormat="1" applyFont="1" applyFill="1" applyBorder="1" applyAlignment="1" applyProtection="1">
      <alignment horizontal="left" wrapText="1"/>
    </xf>
    <xf numFmtId="49" fontId="35" fillId="0" borderId="0" xfId="7" applyNumberFormat="1" applyFont="1" applyFill="1" applyBorder="1" applyAlignment="1" applyProtection="1">
      <alignment horizontal="left" wrapText="1"/>
    </xf>
    <xf numFmtId="165" fontId="35" fillId="0" borderId="0" xfId="7" applyNumberFormat="1" applyFont="1" applyFill="1" applyBorder="1" applyAlignment="1" applyProtection="1">
      <alignment horizontal="left" wrapText="1"/>
    </xf>
    <xf numFmtId="0" fontId="42" fillId="0" borderId="3" xfId="7" applyFont="1" applyFill="1" applyBorder="1" applyAlignment="1" applyProtection="1"/>
    <xf numFmtId="0" fontId="36" fillId="0" borderId="0" xfId="7" applyFont="1" applyFill="1" applyBorder="1" applyAlignment="1" applyProtection="1"/>
    <xf numFmtId="0" fontId="42" fillId="0" borderId="4" xfId="7" applyFont="1" applyFill="1" applyBorder="1" applyAlignment="1" applyProtection="1">
      <alignment horizontal="left"/>
    </xf>
    <xf numFmtId="37" fontId="25" fillId="2" borderId="40" xfId="8" applyNumberFormat="1" applyFont="1" applyFill="1" applyBorder="1" applyAlignment="1" applyProtection="1">
      <alignment vertical="center"/>
    </xf>
    <xf numFmtId="37" fontId="25" fillId="2" borderId="8" xfId="8" applyNumberFormat="1" applyFont="1" applyFill="1" applyBorder="1" applyAlignment="1" applyProtection="1">
      <alignment vertical="center"/>
    </xf>
    <xf numFmtId="164" fontId="56" fillId="0" borderId="45" xfId="8" applyNumberFormat="1" applyFont="1" applyBorder="1" applyAlignment="1" applyProtection="1">
      <alignment vertical="center"/>
    </xf>
    <xf numFmtId="164" fontId="56" fillId="0" borderId="44" xfId="8" applyNumberFormat="1" applyFont="1" applyBorder="1" applyAlignment="1" applyProtection="1">
      <alignment vertical="center"/>
    </xf>
    <xf numFmtId="164" fontId="56" fillId="0" borderId="37" xfId="0" applyNumberFormat="1" applyFont="1" applyBorder="1" applyProtection="1"/>
    <xf numFmtId="0" fontId="8" fillId="0" borderId="0" xfId="0" applyFont="1"/>
    <xf numFmtId="0" fontId="24" fillId="12" borderId="8" xfId="0" applyFont="1" applyFill="1" applyBorder="1" applyAlignment="1" applyProtection="1">
      <alignment horizontal="center"/>
    </xf>
    <xf numFmtId="0" fontId="39" fillId="12" borderId="8" xfId="0" applyFont="1" applyFill="1" applyBorder="1" applyAlignment="1" applyProtection="1">
      <alignment horizontal="center" wrapText="1"/>
    </xf>
    <xf numFmtId="0" fontId="24" fillId="12" borderId="8" xfId="0" applyFont="1" applyFill="1" applyBorder="1" applyAlignment="1" applyProtection="1">
      <alignment horizontal="right"/>
    </xf>
    <xf numFmtId="0" fontId="16" fillId="14" borderId="0" xfId="7" applyFont="1" applyFill="1" applyProtection="1"/>
    <xf numFmtId="4" fontId="16" fillId="13" borderId="8" xfId="7" applyNumberFormat="1" applyFont="1" applyFill="1" applyBorder="1" applyProtection="1"/>
    <xf numFmtId="0" fontId="18" fillId="15" borderId="8" xfId="0" applyFont="1" applyFill="1" applyBorder="1" applyAlignment="1" applyProtection="1">
      <alignment horizontal="center"/>
    </xf>
    <xf numFmtId="0" fontId="39" fillId="0" borderId="0" xfId="7" applyFont="1" applyProtection="1"/>
    <xf numFmtId="0" fontId="30" fillId="13" borderId="15" xfId="0" applyFont="1" applyFill="1" applyBorder="1" applyAlignment="1" applyProtection="1">
      <alignment horizontal="center"/>
    </xf>
    <xf numFmtId="4" fontId="30" fillId="13" borderId="15" xfId="0" applyNumberFormat="1" applyFont="1" applyFill="1" applyBorder="1" applyAlignment="1" applyProtection="1">
      <alignment horizontal="center" wrapText="1"/>
    </xf>
    <xf numFmtId="4" fontId="30" fillId="13" borderId="5" xfId="0" applyNumberFormat="1" applyFont="1" applyFill="1" applyBorder="1" applyAlignment="1" applyProtection="1">
      <alignment horizontal="center" wrapText="1"/>
    </xf>
    <xf numFmtId="0" fontId="30" fillId="13" borderId="8" xfId="0" applyFont="1" applyFill="1" applyBorder="1" applyAlignment="1" applyProtection="1">
      <alignment horizontal="center"/>
    </xf>
    <xf numFmtId="0" fontId="58" fillId="0" borderId="0" xfId="0" applyFont="1"/>
    <xf numFmtId="0" fontId="0" fillId="0" borderId="11" xfId="0" applyBorder="1"/>
    <xf numFmtId="0" fontId="0" fillId="0" borderId="12" xfId="0" applyBorder="1"/>
    <xf numFmtId="0" fontId="0" fillId="0" borderId="13" xfId="0" applyBorder="1"/>
    <xf numFmtId="0" fontId="0" fillId="0" borderId="3" xfId="0" applyBorder="1"/>
    <xf numFmtId="0" fontId="0" fillId="0" borderId="4" xfId="0" applyBorder="1"/>
    <xf numFmtId="0" fontId="0" fillId="0" borderId="5" xfId="0" applyBorder="1"/>
    <xf numFmtId="0" fontId="0" fillId="0" borderId="9" xfId="0" applyBorder="1"/>
    <xf numFmtId="0" fontId="0" fillId="0" borderId="6" xfId="0" applyBorder="1"/>
    <xf numFmtId="0" fontId="16" fillId="11" borderId="1" xfId="7" applyFont="1" applyFill="1" applyBorder="1" applyProtection="1"/>
    <xf numFmtId="0" fontId="16" fillId="11" borderId="7" xfId="7" applyFont="1" applyFill="1" applyBorder="1" applyProtection="1"/>
    <xf numFmtId="0" fontId="16" fillId="11" borderId="2" xfId="7" applyFont="1" applyFill="1" applyBorder="1" applyProtection="1"/>
    <xf numFmtId="0" fontId="0" fillId="0" borderId="0" xfId="0" applyFill="1" applyBorder="1" applyProtection="1">
      <protection locked="0"/>
    </xf>
    <xf numFmtId="0" fontId="0" fillId="0" borderId="0" xfId="0" applyFill="1" applyBorder="1"/>
    <xf numFmtId="0" fontId="14" fillId="0" borderId="0" xfId="7" applyFont="1" applyFill="1" applyBorder="1" applyAlignment="1" applyProtection="1"/>
    <xf numFmtId="0" fontId="59" fillId="0" borderId="0" xfId="7" applyFont="1" applyFill="1" applyBorder="1" applyAlignment="1" applyProtection="1"/>
    <xf numFmtId="9" fontId="16" fillId="0" borderId="19" xfId="16" applyFont="1" applyFill="1" applyBorder="1" applyAlignment="1" applyProtection="1">
      <alignment vertical="center"/>
    </xf>
    <xf numFmtId="9" fontId="16" fillId="0" borderId="21" xfId="16" applyFont="1" applyFill="1" applyBorder="1" applyAlignment="1" applyProtection="1">
      <alignment vertical="center"/>
    </xf>
    <xf numFmtId="9" fontId="16" fillId="4" borderId="21" xfId="16" applyFont="1" applyFill="1" applyBorder="1" applyAlignment="1" applyProtection="1">
      <alignment vertical="center"/>
    </xf>
    <xf numFmtId="9" fontId="16" fillId="0" borderId="36" xfId="16" applyFont="1" applyFill="1" applyBorder="1" applyAlignment="1" applyProtection="1">
      <alignment vertical="center"/>
    </xf>
    <xf numFmtId="9" fontId="24" fillId="4" borderId="32" xfId="0" applyNumberFormat="1" applyFont="1" applyFill="1" applyBorder="1" applyAlignment="1" applyProtection="1">
      <alignment vertical="center"/>
    </xf>
    <xf numFmtId="9" fontId="16" fillId="0" borderId="24" xfId="16" applyFont="1" applyFill="1" applyBorder="1" applyAlignment="1" applyProtection="1">
      <alignment vertical="center"/>
    </xf>
    <xf numFmtId="9" fontId="16" fillId="0" borderId="35" xfId="16" applyFont="1" applyFill="1" applyBorder="1" applyAlignment="1" applyProtection="1">
      <alignment vertical="center"/>
    </xf>
    <xf numFmtId="9" fontId="16" fillId="4" borderId="30" xfId="16" applyFont="1" applyFill="1" applyBorder="1" applyAlignment="1" applyProtection="1">
      <alignment vertical="center"/>
    </xf>
    <xf numFmtId="9" fontId="24" fillId="4" borderId="31" xfId="16" applyFont="1" applyFill="1" applyBorder="1" applyAlignment="1" applyProtection="1"/>
    <xf numFmtId="0" fontId="0" fillId="0" borderId="0" xfId="0"/>
    <xf numFmtId="0" fontId="36" fillId="5" borderId="9" xfId="7" applyFont="1" applyFill="1" applyBorder="1" applyAlignment="1" applyProtection="1">
      <alignment horizontal="center"/>
      <protection locked="0"/>
    </xf>
    <xf numFmtId="0" fontId="7" fillId="0" borderId="0" xfId="6" applyFill="1" applyProtection="1">
      <protection hidden="1"/>
    </xf>
    <xf numFmtId="49" fontId="60" fillId="0" borderId="0" xfId="0" applyNumberFormat="1" applyFont="1" applyFill="1" applyBorder="1"/>
    <xf numFmtId="49" fontId="0" fillId="0" borderId="0" xfId="0" applyNumberFormat="1" applyFill="1" applyBorder="1"/>
    <xf numFmtId="49" fontId="60" fillId="6" borderId="0" xfId="0" applyNumberFormat="1" applyFont="1" applyFill="1" applyBorder="1"/>
    <xf numFmtId="49" fontId="0" fillId="0" borderId="0" xfId="0" applyNumberFormat="1" applyFill="1"/>
    <xf numFmtId="49" fontId="60" fillId="0" borderId="0" xfId="0" applyNumberFormat="1" applyFont="1" applyFill="1"/>
    <xf numFmtId="0" fontId="16" fillId="2" borderId="8" xfId="6" applyFont="1" applyFill="1" applyBorder="1" applyAlignment="1">
      <alignment horizontal="left" vertical="top"/>
    </xf>
    <xf numFmtId="0" fontId="0" fillId="0" borderId="0" xfId="0" applyFill="1" applyProtection="1">
      <protection hidden="1"/>
    </xf>
    <xf numFmtId="0" fontId="0" fillId="2" borderId="0" xfId="0" applyFill="1" applyProtection="1">
      <protection hidden="1"/>
    </xf>
    <xf numFmtId="0" fontId="32" fillId="5" borderId="8" xfId="7" applyFont="1" applyFill="1" applyBorder="1" applyAlignment="1" applyProtection="1">
      <alignment horizontal="centerContinuous" wrapText="1"/>
    </xf>
    <xf numFmtId="0" fontId="0" fillId="0" borderId="0" xfId="0" applyFont="1"/>
    <xf numFmtId="0" fontId="24" fillId="0" borderId="22" xfId="0" applyFont="1" applyFill="1" applyBorder="1" applyAlignment="1" applyProtection="1">
      <alignment horizontal="left" vertical="center"/>
    </xf>
    <xf numFmtId="0" fontId="24" fillId="0" borderId="23" xfId="0" applyFont="1" applyFill="1" applyBorder="1" applyAlignment="1" applyProtection="1">
      <alignment horizontal="left" vertical="center"/>
    </xf>
    <xf numFmtId="0" fontId="43" fillId="0" borderId="27" xfId="0" applyFont="1" applyFill="1" applyBorder="1" applyAlignment="1" applyProtection="1">
      <alignment horizontal="left"/>
    </xf>
    <xf numFmtId="0" fontId="14" fillId="4" borderId="17" xfId="0" applyFont="1" applyFill="1" applyBorder="1" applyAlignment="1" applyProtection="1">
      <alignment horizontal="center"/>
    </xf>
    <xf numFmtId="0" fontId="14" fillId="4" borderId="10" xfId="0" applyFont="1" applyFill="1" applyBorder="1" applyAlignment="1" applyProtection="1">
      <alignment horizontal="center"/>
    </xf>
    <xf numFmtId="0" fontId="14" fillId="4" borderId="26" xfId="0" applyFont="1" applyFill="1" applyBorder="1" applyAlignment="1" applyProtection="1">
      <alignment horizontal="center"/>
    </xf>
    <xf numFmtId="0" fontId="15" fillId="0" borderId="17" xfId="0" applyFont="1" applyBorder="1" applyAlignment="1" applyProtection="1">
      <alignment horizontal="left" vertical="center"/>
    </xf>
    <xf numFmtId="0" fontId="15" fillId="0" borderId="10" xfId="0" applyFont="1" applyBorder="1" applyAlignment="1" applyProtection="1">
      <alignment horizontal="left" vertical="center"/>
    </xf>
    <xf numFmtId="0" fontId="15" fillId="0" borderId="42" xfId="0" applyFont="1" applyBorder="1" applyAlignment="1" applyProtection="1">
      <alignment horizontal="right"/>
    </xf>
    <xf numFmtId="0" fontId="15" fillId="0" borderId="10" xfId="0" applyFont="1" applyBorder="1" applyAlignment="1" applyProtection="1">
      <alignment horizontal="right"/>
    </xf>
    <xf numFmtId="0" fontId="40" fillId="7" borderId="8" xfId="0" applyFont="1" applyFill="1" applyBorder="1" applyAlignment="1" applyProtection="1">
      <alignment horizontal="center" wrapText="1"/>
    </xf>
    <xf numFmtId="0" fontId="18" fillId="5" borderId="5" xfId="0" applyFont="1" applyFill="1" applyBorder="1" applyAlignment="1" applyProtection="1">
      <alignment horizontal="left" wrapText="1"/>
      <protection locked="0"/>
    </xf>
    <xf numFmtId="0" fontId="18" fillId="5" borderId="6" xfId="0" applyFont="1" applyFill="1" applyBorder="1" applyAlignment="1" applyProtection="1">
      <alignment horizontal="left" wrapText="1"/>
      <protection locked="0"/>
    </xf>
    <xf numFmtId="0" fontId="42" fillId="0" borderId="3" xfId="7" applyFont="1" applyFill="1" applyBorder="1" applyAlignment="1" applyProtection="1">
      <alignment horizontal="left"/>
    </xf>
    <xf numFmtId="0" fontId="42" fillId="0" borderId="0" xfId="7" applyFont="1" applyFill="1" applyBorder="1" applyAlignment="1" applyProtection="1">
      <alignment horizontal="left"/>
    </xf>
    <xf numFmtId="14" fontId="36" fillId="5" borderId="9" xfId="7" applyNumberFormat="1" applyFont="1" applyFill="1" applyBorder="1" applyAlignment="1" applyProtection="1">
      <alignment horizontal="center"/>
      <protection locked="0"/>
    </xf>
    <xf numFmtId="0" fontId="36" fillId="5" borderId="9" xfId="7" applyFont="1" applyFill="1" applyBorder="1" applyAlignment="1" applyProtection="1">
      <alignment horizontal="center"/>
      <protection locked="0"/>
    </xf>
    <xf numFmtId="0" fontId="36" fillId="5" borderId="6" xfId="7" applyFont="1" applyFill="1" applyBorder="1" applyAlignment="1" applyProtection="1">
      <alignment horizontal="center"/>
      <protection locked="0"/>
    </xf>
    <xf numFmtId="0" fontId="51" fillId="5" borderId="9" xfId="1" applyFont="1" applyFill="1" applyBorder="1" applyAlignment="1" applyProtection="1">
      <alignment horizontal="left"/>
      <protection locked="0"/>
    </xf>
    <xf numFmtId="0" fontId="52" fillId="5" borderId="9" xfId="7" applyFont="1" applyFill="1" applyBorder="1" applyAlignment="1" applyProtection="1">
      <alignment horizontal="left"/>
      <protection locked="0"/>
    </xf>
    <xf numFmtId="0" fontId="52" fillId="5" borderId="6" xfId="7" applyFont="1" applyFill="1" applyBorder="1" applyAlignment="1" applyProtection="1">
      <alignment horizontal="left"/>
      <protection locked="0"/>
    </xf>
    <xf numFmtId="0" fontId="32" fillId="0" borderId="0" xfId="7" applyFont="1" applyFill="1" applyBorder="1" applyAlignment="1" applyProtection="1">
      <alignment horizontal="center"/>
    </xf>
    <xf numFmtId="165" fontId="36" fillId="5" borderId="9" xfId="7" applyNumberFormat="1" applyFont="1" applyFill="1" applyBorder="1" applyAlignment="1" applyProtection="1">
      <alignment horizontal="left" wrapText="1"/>
      <protection locked="0"/>
    </xf>
    <xf numFmtId="0" fontId="36" fillId="5" borderId="9" xfId="7" applyFont="1" applyFill="1" applyBorder="1" applyAlignment="1" applyProtection="1">
      <alignment horizontal="left"/>
      <protection locked="0"/>
    </xf>
    <xf numFmtId="0" fontId="36" fillId="5" borderId="6" xfId="7" applyFont="1" applyFill="1" applyBorder="1" applyAlignment="1" applyProtection="1">
      <alignment horizontal="left"/>
      <protection locked="0"/>
    </xf>
    <xf numFmtId="1" fontId="32" fillId="0" borderId="0" xfId="7" applyNumberFormat="1" applyFont="1" applyFill="1" applyBorder="1" applyAlignment="1" applyProtection="1">
      <alignment horizontal="left"/>
    </xf>
    <xf numFmtId="0" fontId="37" fillId="0" borderId="48" xfId="7" applyFont="1" applyBorder="1" applyAlignment="1" applyProtection="1">
      <alignment horizontal="justify" vertical="top" wrapText="1"/>
    </xf>
    <xf numFmtId="0" fontId="37" fillId="0" borderId="16" xfId="7" applyFont="1" applyBorder="1" applyAlignment="1" applyProtection="1">
      <alignment horizontal="justify" vertical="top" wrapText="1"/>
    </xf>
    <xf numFmtId="0" fontId="37" fillId="0" borderId="39" xfId="7" applyFont="1" applyBorder="1" applyAlignment="1" applyProtection="1">
      <alignment horizontal="justify" vertical="top" wrapText="1"/>
    </xf>
    <xf numFmtId="0" fontId="37" fillId="0" borderId="3" xfId="7" applyFont="1" applyBorder="1" applyAlignment="1" applyProtection="1">
      <alignment horizontal="justify" vertical="top" wrapText="1"/>
    </xf>
    <xf numFmtId="0" fontId="37" fillId="0" borderId="0" xfId="7" applyFont="1" applyBorder="1" applyAlignment="1" applyProtection="1">
      <alignment horizontal="justify" vertical="top" wrapText="1"/>
    </xf>
    <xf numFmtId="0" fontId="37" fillId="0" borderId="4" xfId="7" applyFont="1" applyBorder="1" applyAlignment="1" applyProtection="1">
      <alignment horizontal="justify" vertical="top" wrapText="1"/>
    </xf>
    <xf numFmtId="0" fontId="59" fillId="11" borderId="17" xfId="7" applyFont="1" applyFill="1" applyBorder="1" applyAlignment="1" applyProtection="1">
      <alignment horizontal="center"/>
    </xf>
    <xf numFmtId="0" fontId="59" fillId="11" borderId="10" xfId="7" applyFont="1" applyFill="1" applyBorder="1" applyAlignment="1" applyProtection="1">
      <alignment horizontal="center"/>
    </xf>
    <xf numFmtId="0" fontId="59" fillId="11" borderId="26" xfId="7" applyFont="1" applyFill="1" applyBorder="1" applyAlignment="1" applyProtection="1">
      <alignment horizontal="center"/>
    </xf>
    <xf numFmtId="0" fontId="32" fillId="0" borderId="0" xfId="7" applyFont="1" applyFill="1" applyBorder="1" applyAlignment="1" applyProtection="1">
      <alignment horizontal="left"/>
    </xf>
    <xf numFmtId="0" fontId="0" fillId="0" borderId="3" xfId="0" applyBorder="1" applyAlignment="1">
      <alignment horizontal="left" vertical="top" wrapText="1"/>
    </xf>
    <xf numFmtId="0" fontId="0" fillId="0" borderId="0" xfId="0"/>
    <xf numFmtId="0" fontId="0" fillId="0" borderId="4" xfId="0" applyBorder="1"/>
    <xf numFmtId="0" fontId="0" fillId="0" borderId="3" xfId="0" applyBorder="1"/>
    <xf numFmtId="0" fontId="10" fillId="11" borderId="11" xfId="0" applyFont="1" applyFill="1" applyBorder="1" applyAlignment="1">
      <alignment horizontal="center"/>
    </xf>
    <xf numFmtId="0" fontId="0" fillId="0" borderId="12" xfId="0" applyBorder="1"/>
    <xf numFmtId="0" fontId="0" fillId="0" borderId="13" xfId="0" applyBorder="1"/>
    <xf numFmtId="0" fontId="0" fillId="0" borderId="5" xfId="0" applyBorder="1"/>
    <xf numFmtId="0" fontId="0" fillId="0" borderId="9" xfId="0" applyBorder="1"/>
    <xf numFmtId="0" fontId="0" fillId="0" borderId="6" xfId="0" applyBorder="1"/>
    <xf numFmtId="0" fontId="59" fillId="4" borderId="17" xfId="0" applyFont="1" applyFill="1" applyBorder="1" applyAlignment="1" applyProtection="1">
      <alignment horizontal="center"/>
    </xf>
    <xf numFmtId="0" fontId="59" fillId="4" borderId="10" xfId="0" applyFont="1" applyFill="1" applyBorder="1" applyAlignment="1" applyProtection="1">
      <alignment horizontal="center"/>
    </xf>
    <xf numFmtId="0" fontId="59" fillId="4" borderId="26" xfId="0" applyFont="1" applyFill="1" applyBorder="1" applyAlignment="1" applyProtection="1">
      <alignment horizontal="center"/>
    </xf>
    <xf numFmtId="0" fontId="36" fillId="0" borderId="27" xfId="0" applyFont="1" applyFill="1" applyBorder="1" applyAlignment="1" applyProtection="1">
      <alignment horizontal="left"/>
    </xf>
    <xf numFmtId="0" fontId="24" fillId="0" borderId="16" xfId="0" applyFont="1" applyBorder="1" applyAlignment="1" applyProtection="1">
      <alignment horizontal="center"/>
    </xf>
    <xf numFmtId="0" fontId="36" fillId="0" borderId="27" xfId="0" applyFont="1" applyFill="1" applyBorder="1" applyAlignment="1" applyProtection="1">
      <alignment horizontal="center"/>
    </xf>
    <xf numFmtId="0" fontId="30" fillId="13" borderId="5" xfId="0" applyFont="1" applyFill="1" applyBorder="1" applyAlignment="1" applyProtection="1">
      <alignment horizontal="left" wrapText="1"/>
    </xf>
    <xf numFmtId="0" fontId="30" fillId="13" borderId="6" xfId="0" applyFont="1" applyFill="1" applyBorder="1" applyAlignment="1" applyProtection="1">
      <alignment horizontal="left" wrapText="1"/>
    </xf>
    <xf numFmtId="0" fontId="40" fillId="12" borderId="8" xfId="0" applyFont="1" applyFill="1" applyBorder="1" applyAlignment="1" applyProtection="1">
      <alignment horizontal="center" wrapText="1"/>
    </xf>
    <xf numFmtId="0" fontId="62" fillId="5" borderId="9" xfId="0" applyFont="1" applyFill="1" applyBorder="1" applyAlignment="1">
      <alignment horizontal="left"/>
    </xf>
    <xf numFmtId="0" fontId="61" fillId="5" borderId="9" xfId="0" applyFont="1" applyFill="1" applyBorder="1" applyAlignment="1">
      <alignment horizontal="left"/>
    </xf>
    <xf numFmtId="0" fontId="0" fillId="0" borderId="0" xfId="0" applyAlignment="1">
      <alignment horizontal="justify" vertical="top" wrapText="1"/>
    </xf>
    <xf numFmtId="0" fontId="0" fillId="0" borderId="0" xfId="0" applyAlignment="1">
      <alignment horizontal="justify" wrapText="1"/>
    </xf>
    <xf numFmtId="0" fontId="0" fillId="5" borderId="9" xfId="0" applyFill="1" applyBorder="1" applyAlignment="1">
      <alignment horizontal="left"/>
    </xf>
    <xf numFmtId="1" fontId="0" fillId="5" borderId="9" xfId="0" applyNumberFormat="1" applyFill="1" applyBorder="1" applyAlignment="1">
      <alignment horizontal="center"/>
    </xf>
    <xf numFmtId="0" fontId="0" fillId="5" borderId="9" xfId="0" applyFill="1" applyBorder="1" applyAlignment="1">
      <alignment horizontal="center"/>
    </xf>
    <xf numFmtId="0" fontId="0" fillId="0" borderId="0" xfId="0" applyFont="1" applyAlignment="1">
      <alignment horizontal="left" vertical="top" wrapText="1"/>
    </xf>
    <xf numFmtId="0" fontId="0" fillId="5" borderId="9" xfId="0" applyFont="1" applyFill="1" applyBorder="1" applyAlignment="1">
      <alignment horizontal="left" vertical="top" wrapText="1"/>
    </xf>
    <xf numFmtId="0" fontId="48" fillId="0" borderId="0" xfId="0" applyFont="1" applyBorder="1" applyAlignment="1">
      <alignment horizontal="left"/>
    </xf>
    <xf numFmtId="0" fontId="48" fillId="0" borderId="9" xfId="0" applyFont="1" applyBorder="1" applyAlignment="1">
      <alignment horizontal="left"/>
    </xf>
    <xf numFmtId="0" fontId="50" fillId="0" borderId="0" xfId="0" applyFont="1" applyAlignment="1">
      <alignment horizontal="justify" vertical="top" wrapText="1"/>
    </xf>
    <xf numFmtId="0" fontId="49" fillId="0" borderId="0" xfId="0" applyFont="1" applyBorder="1" applyAlignment="1">
      <alignment horizontal="center"/>
    </xf>
    <xf numFmtId="0" fontId="0" fillId="0" borderId="0" xfId="0" applyAlignment="1">
      <alignment horizontal="left" vertical="top" wrapText="1"/>
    </xf>
  </cellXfs>
  <cellStyles count="17">
    <cellStyle name="Comma 2" xfId="8"/>
    <cellStyle name="Comma 3" xfId="11"/>
    <cellStyle name="Currency 2" xfId="12"/>
    <cellStyle name="Currency 2 2" xfId="13"/>
    <cellStyle name="Currency 3" xfId="14"/>
    <cellStyle name="Hyperlink" xfId="1" builtinId="8"/>
    <cellStyle name="Hyperlink 2" xfId="10"/>
    <cellStyle name="Normal" xfId="0" builtinId="0"/>
    <cellStyle name="Normal 2" xfId="2"/>
    <cellStyle name="Normal 3" xfId="3"/>
    <cellStyle name="Normal 4" xfId="4"/>
    <cellStyle name="Normal 4 2" xfId="5"/>
    <cellStyle name="Normal 5" xfId="6"/>
    <cellStyle name="Normal 6" xfId="7"/>
    <cellStyle name="Percent" xfId="16" builtinId="5"/>
    <cellStyle name="Percent 2" xfId="9"/>
    <cellStyle name="Percent 3" xfId="15"/>
  </cellStyles>
  <dxfs count="5">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CC"/>
      <color rgb="FF0000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133350</xdr:colOff>
      <xdr:row>3</xdr:row>
      <xdr:rowOff>171450</xdr:rowOff>
    </xdr:to>
    <xdr:pic>
      <xdr:nvPicPr>
        <xdr:cNvPr id="8193" name="Picture 1" descr="TDHCA logo_black"/>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742950" cy="7429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angaroo\sections\Documents%20and%20Settings\rmorales\Desktop\Cost%20Certification%20Update\Copy%20of%202013_Draft%20Application_REA%20COPY_11-6-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 Certification"/>
      <sheetName val="Cert. of Dev. Owner"/>
      <sheetName val="Cert. of Prin."/>
      <sheetName val="HOME Dev. Cert."/>
      <sheetName val="App. Info."/>
      <sheetName val="Dev. Narr."/>
      <sheetName val="Self Score"/>
      <sheetName val="Site Information Form"/>
      <sheetName val="Supporting Docs."/>
      <sheetName val="Site Info. Part II"/>
      <sheetName val="Supporting Docs. II"/>
      <sheetName val="Scattered Site Info"/>
      <sheetName val="Elected Officials"/>
      <sheetName val="Neighborhood Orgs."/>
      <sheetName val="Cert of Notifications"/>
      <sheetName val="Offsite Cost"/>
      <sheetName val="Sitework Cost"/>
      <sheetName val="Development Cost Schedule"/>
      <sheetName val="Sources &amp; Uses"/>
      <sheetName val="HOME-Financial Cap &amp; Const"/>
      <sheetName val="Matching"/>
      <sheetName val="Financing Narrative"/>
      <sheetName val="Supporting Docs"/>
      <sheetName val="Proforma"/>
      <sheetName val="Annual Operating Expenses"/>
      <sheetName val="Utility Allowance"/>
      <sheetName val="Rent Schedule"/>
      <sheetName val="BldgUnit Config"/>
      <sheetName val="Architectural Drawings"/>
      <sheetName val="Development Activities"/>
      <sheetName val="AcqRehab Info"/>
      <sheetName val="Occupied Rehab Docs"/>
      <sheetName val="Sponsor Characteristics"/>
      <sheetName val="Org Charts"/>
      <sheetName val="List of Orgs and Principals"/>
      <sheetName val="Previous Participation"/>
      <sheetName val="Nonprofit Participation"/>
      <sheetName val="Nonprofit Support Docs."/>
      <sheetName val="Dev Team"/>
      <sheetName val="HOME Mgmt Plan Certification"/>
      <sheetName val="Architect Certification"/>
      <sheetName val="Experience"/>
      <sheetName val="Credit Limit Docs"/>
      <sheetName val="Third Party"/>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3">
          <cell r="CI23" t="str">
            <v>Not rated</v>
          </cell>
        </row>
        <row r="24">
          <cell r="CI24" t="str">
            <v>Exemplary/Recognized</v>
          </cell>
        </row>
        <row r="25">
          <cell r="CI25" t="str">
            <v>Acceptable</v>
          </cell>
        </row>
        <row r="26">
          <cell r="CI26" t="str">
            <v>Unacceptable</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8.bin"/><Relationship Id="rId1" Type="http://schemas.openxmlformats.org/officeDocument/2006/relationships/hyperlink" Target="http://www.tdhca.state.tx.us/pmcomp/staff.ht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autoPageBreaks="0"/>
  </sheetPr>
  <dimension ref="A1:X164"/>
  <sheetViews>
    <sheetView showGridLines="0" zoomScaleNormal="100" workbookViewId="0">
      <selection activeCell="R35" sqref="R35"/>
    </sheetView>
  </sheetViews>
  <sheetFormatPr defaultColWidth="9.109375" defaultRowHeight="13.8"/>
  <cols>
    <col min="1" max="1" width="10.33203125" style="6" customWidth="1"/>
    <col min="2" max="2" width="11.5546875" style="6" customWidth="1"/>
    <col min="3" max="3" width="10.44140625" style="6" customWidth="1"/>
    <col min="4" max="4" width="10.109375" style="6" customWidth="1"/>
    <col min="5" max="5" width="10.88671875" style="6" customWidth="1"/>
    <col min="6" max="6" width="10.5546875" style="6" customWidth="1"/>
    <col min="7" max="7" width="9" style="6" customWidth="1"/>
    <col min="8" max="8" width="9.88671875" style="6" customWidth="1"/>
    <col min="9" max="9" width="11.33203125" style="10" customWidth="1"/>
    <col min="10" max="10" width="11.109375" style="9" customWidth="1"/>
    <col min="11" max="11" width="9.109375" style="9"/>
    <col min="12" max="14" width="9.109375" style="9" customWidth="1"/>
    <col min="15" max="15" width="13.6640625" style="9" bestFit="1" customWidth="1"/>
    <col min="16" max="16" width="8.5546875" style="8" bestFit="1" customWidth="1"/>
    <col min="17" max="17" width="9.109375" style="7"/>
    <col min="18" max="16384" width="9.109375" style="6"/>
  </cols>
  <sheetData>
    <row r="1" spans="1:24" ht="4.5" customHeight="1" thickBot="1">
      <c r="O1" s="6"/>
      <c r="P1" s="6"/>
      <c r="Q1" s="6"/>
    </row>
    <row r="2" spans="1:24" ht="16.2" thickBot="1">
      <c r="A2" s="287" t="s">
        <v>833</v>
      </c>
      <c r="B2" s="288"/>
      <c r="C2" s="288"/>
      <c r="D2" s="288"/>
      <c r="E2" s="288"/>
      <c r="F2" s="288"/>
      <c r="G2" s="288"/>
      <c r="H2" s="288"/>
      <c r="I2" s="288"/>
      <c r="J2" s="288"/>
      <c r="K2" s="288"/>
      <c r="L2" s="288"/>
      <c r="M2" s="289"/>
      <c r="O2" s="6"/>
      <c r="P2" s="6"/>
      <c r="Q2" s="6"/>
    </row>
    <row r="3" spans="1:24" ht="36" customHeight="1">
      <c r="A3" s="55" t="s">
        <v>797</v>
      </c>
      <c r="B3" s="56"/>
      <c r="C3" s="286">
        <f>'Rent Request'!H10</f>
        <v>0</v>
      </c>
      <c r="D3" s="286"/>
      <c r="E3" s="286"/>
      <c r="F3" s="286"/>
      <c r="G3" s="286"/>
      <c r="H3" s="286"/>
      <c r="I3" s="286"/>
      <c r="J3" s="286"/>
      <c r="K3" s="286"/>
      <c r="L3" s="286"/>
      <c r="M3" s="286"/>
      <c r="N3" s="36"/>
      <c r="O3" s="6"/>
      <c r="P3" s="6"/>
      <c r="Q3" s="6"/>
    </row>
    <row r="4" spans="1:24" ht="14.4" thickBot="1">
      <c r="A4" s="57"/>
      <c r="B4" s="58"/>
      <c r="C4" s="58"/>
      <c r="D4" s="58"/>
      <c r="E4" s="59"/>
      <c r="F4" s="59"/>
      <c r="G4" s="59"/>
      <c r="H4" s="59"/>
      <c r="I4" s="59"/>
      <c r="J4" s="59"/>
      <c r="K4" s="59"/>
      <c r="L4" s="60"/>
      <c r="M4" s="60"/>
      <c r="O4" s="6"/>
      <c r="P4" s="6"/>
      <c r="Q4" s="6"/>
    </row>
    <row r="5" spans="1:24" ht="55.8">
      <c r="A5" s="61" t="s">
        <v>798</v>
      </c>
      <c r="B5" s="62" t="s">
        <v>767</v>
      </c>
      <c r="C5" s="62" t="s">
        <v>799</v>
      </c>
      <c r="D5" s="63" t="s">
        <v>800</v>
      </c>
      <c r="E5" s="63" t="s">
        <v>766</v>
      </c>
      <c r="F5" s="62" t="s">
        <v>765</v>
      </c>
      <c r="G5" s="62" t="s">
        <v>764</v>
      </c>
      <c r="H5" s="62" t="s">
        <v>801</v>
      </c>
      <c r="I5" s="62" t="s">
        <v>840</v>
      </c>
      <c r="J5" s="62" t="s">
        <v>762</v>
      </c>
      <c r="K5" s="62" t="s">
        <v>763</v>
      </c>
      <c r="L5" s="35" t="s">
        <v>824</v>
      </c>
      <c r="M5" s="35" t="s">
        <v>822</v>
      </c>
      <c r="O5" s="51" t="s">
        <v>777</v>
      </c>
      <c r="P5" s="51" t="s">
        <v>778</v>
      </c>
      <c r="Q5" s="52" t="s">
        <v>779</v>
      </c>
      <c r="R5" s="51" t="s">
        <v>780</v>
      </c>
      <c r="S5" s="51" t="s">
        <v>781</v>
      </c>
      <c r="T5" s="51" t="s">
        <v>782</v>
      </c>
      <c r="U5" s="51" t="s">
        <v>783</v>
      </c>
      <c r="V5" s="51" t="s">
        <v>784</v>
      </c>
      <c r="W5" s="294" t="s">
        <v>785</v>
      </c>
      <c r="X5" s="294"/>
    </row>
    <row r="6" spans="1:24" ht="15" thickBot="1">
      <c r="A6" s="64"/>
      <c r="B6" s="65"/>
      <c r="C6" s="66"/>
      <c r="D6" s="67"/>
      <c r="E6" s="68"/>
      <c r="F6" s="69" t="s">
        <v>761</v>
      </c>
      <c r="G6" s="70"/>
      <c r="H6" s="71"/>
      <c r="I6" s="69" t="s">
        <v>760</v>
      </c>
      <c r="J6" s="34" t="s">
        <v>759</v>
      </c>
      <c r="K6" s="69" t="s">
        <v>802</v>
      </c>
      <c r="L6" s="33" t="s">
        <v>823</v>
      </c>
      <c r="M6" s="33" t="s">
        <v>825</v>
      </c>
      <c r="O6" s="53" t="s">
        <v>786</v>
      </c>
      <c r="P6" s="149"/>
      <c r="Q6" s="149"/>
      <c r="R6" s="150"/>
      <c r="S6" s="150"/>
      <c r="T6" s="150"/>
      <c r="U6" s="150"/>
      <c r="V6" s="150"/>
      <c r="W6" s="295"/>
      <c r="X6" s="296"/>
    </row>
    <row r="7" spans="1:24" ht="15" customHeight="1">
      <c r="A7" s="135"/>
      <c r="B7" s="136"/>
      <c r="C7" s="137"/>
      <c r="D7" s="137"/>
      <c r="E7" s="138"/>
      <c r="F7" s="139"/>
      <c r="G7" s="139"/>
      <c r="H7" s="140"/>
      <c r="I7" s="141"/>
      <c r="J7" s="141"/>
      <c r="K7" s="160"/>
      <c r="L7" s="32">
        <f>J7+K7</f>
        <v>0</v>
      </c>
      <c r="M7" s="32">
        <f>J7-L7</f>
        <v>0</v>
      </c>
      <c r="O7" s="53" t="s">
        <v>787</v>
      </c>
      <c r="P7" s="151"/>
      <c r="Q7" s="151"/>
      <c r="R7" s="152"/>
      <c r="S7" s="152"/>
      <c r="T7" s="152"/>
      <c r="U7" s="152"/>
      <c r="V7" s="152"/>
      <c r="W7" s="295"/>
      <c r="X7" s="296"/>
    </row>
    <row r="8" spans="1:24" ht="14.4">
      <c r="A8" s="142"/>
      <c r="B8" s="143"/>
      <c r="C8" s="144"/>
      <c r="D8" s="144"/>
      <c r="E8" s="145"/>
      <c r="F8" s="146"/>
      <c r="G8" s="146"/>
      <c r="H8" s="147"/>
      <c r="I8" s="148"/>
      <c r="J8" s="148"/>
      <c r="K8" s="161"/>
      <c r="L8" s="29">
        <f>J8+K8</f>
        <v>0</v>
      </c>
      <c r="M8" s="29">
        <f>J8-L8</f>
        <v>0</v>
      </c>
      <c r="O8" s="53" t="s">
        <v>788</v>
      </c>
      <c r="P8" s="151"/>
      <c r="Q8" s="153"/>
      <c r="R8" s="152"/>
      <c r="S8" s="152"/>
      <c r="T8" s="152"/>
      <c r="U8" s="152"/>
      <c r="V8" s="152"/>
      <c r="W8" s="295"/>
      <c r="X8" s="296"/>
    </row>
    <row r="9" spans="1:24" ht="14.4">
      <c r="A9" s="142"/>
      <c r="B9" s="143"/>
      <c r="C9" s="144"/>
      <c r="D9" s="144"/>
      <c r="E9" s="145"/>
      <c r="F9" s="146"/>
      <c r="G9" s="146"/>
      <c r="H9" s="147"/>
      <c r="I9" s="148"/>
      <c r="J9" s="148"/>
      <c r="K9" s="161"/>
      <c r="L9" s="29">
        <f t="shared" ref="L9:L35" si="0">J9+K9</f>
        <v>0</v>
      </c>
      <c r="M9" s="29">
        <f t="shared" ref="M9:M35" si="1">J9-L9</f>
        <v>0</v>
      </c>
      <c r="O9" s="53" t="s">
        <v>789</v>
      </c>
      <c r="P9" s="151"/>
      <c r="Q9" s="151"/>
      <c r="R9" s="152"/>
      <c r="S9" s="152"/>
      <c r="T9" s="152"/>
      <c r="U9" s="152"/>
      <c r="V9" s="152"/>
      <c r="W9" s="295"/>
      <c r="X9" s="296"/>
    </row>
    <row r="10" spans="1:24" ht="14.4">
      <c r="A10" s="142"/>
      <c r="B10" s="143"/>
      <c r="C10" s="144"/>
      <c r="D10" s="144"/>
      <c r="E10" s="145"/>
      <c r="F10" s="146"/>
      <c r="G10" s="146"/>
      <c r="H10" s="147"/>
      <c r="I10" s="148"/>
      <c r="J10" s="148"/>
      <c r="K10" s="161"/>
      <c r="L10" s="29">
        <f t="shared" si="0"/>
        <v>0</v>
      </c>
      <c r="M10" s="29">
        <f t="shared" si="1"/>
        <v>0</v>
      </c>
      <c r="O10" s="53" t="s">
        <v>790</v>
      </c>
      <c r="P10" s="151"/>
      <c r="Q10" s="151"/>
      <c r="R10" s="152"/>
      <c r="S10" s="152"/>
      <c r="T10" s="152"/>
      <c r="U10" s="152"/>
      <c r="V10" s="152"/>
      <c r="W10" s="295"/>
      <c r="X10" s="296"/>
    </row>
    <row r="11" spans="1:24" ht="14.4">
      <c r="A11" s="142"/>
      <c r="B11" s="143"/>
      <c r="C11" s="144"/>
      <c r="D11" s="144"/>
      <c r="E11" s="145"/>
      <c r="F11" s="146"/>
      <c r="G11" s="146"/>
      <c r="H11" s="147"/>
      <c r="I11" s="148"/>
      <c r="J11" s="148"/>
      <c r="K11" s="161"/>
      <c r="L11" s="29">
        <f t="shared" si="0"/>
        <v>0</v>
      </c>
      <c r="M11" s="29">
        <f t="shared" si="1"/>
        <v>0</v>
      </c>
      <c r="O11" s="53" t="s">
        <v>791</v>
      </c>
      <c r="P11" s="151"/>
      <c r="Q11" s="54"/>
      <c r="R11" s="152"/>
      <c r="S11" s="152"/>
      <c r="T11" s="152"/>
      <c r="U11" s="152"/>
      <c r="V11" s="152"/>
      <c r="W11" s="295"/>
      <c r="X11" s="296"/>
    </row>
    <row r="12" spans="1:24" ht="14.4">
      <c r="A12" s="142"/>
      <c r="B12" s="143"/>
      <c r="C12" s="144"/>
      <c r="D12" s="144"/>
      <c r="E12" s="145"/>
      <c r="F12" s="146"/>
      <c r="G12" s="146"/>
      <c r="H12" s="147"/>
      <c r="I12" s="148"/>
      <c r="J12" s="148"/>
      <c r="K12" s="161"/>
      <c r="L12" s="29">
        <f t="shared" si="0"/>
        <v>0</v>
      </c>
      <c r="M12" s="29">
        <f t="shared" si="1"/>
        <v>0</v>
      </c>
      <c r="O12" s="53" t="s">
        <v>792</v>
      </c>
      <c r="P12" s="151"/>
      <c r="Q12" s="54"/>
      <c r="R12" s="152"/>
      <c r="S12" s="152"/>
      <c r="T12" s="152"/>
      <c r="U12" s="152"/>
      <c r="V12" s="152"/>
      <c r="W12" s="295"/>
      <c r="X12" s="296"/>
    </row>
    <row r="13" spans="1:24" ht="14.4">
      <c r="A13" s="142"/>
      <c r="B13" s="143"/>
      <c r="C13" s="144"/>
      <c r="D13" s="144"/>
      <c r="E13" s="145"/>
      <c r="F13" s="146"/>
      <c r="G13" s="146"/>
      <c r="H13" s="147"/>
      <c r="I13" s="148"/>
      <c r="J13" s="148"/>
      <c r="K13" s="161"/>
      <c r="L13" s="29">
        <f t="shared" si="0"/>
        <v>0</v>
      </c>
      <c r="M13" s="29">
        <f t="shared" si="1"/>
        <v>0</v>
      </c>
      <c r="O13" s="53" t="s">
        <v>793</v>
      </c>
      <c r="P13" s="151"/>
      <c r="Q13" s="54"/>
      <c r="R13" s="152"/>
      <c r="S13" s="152"/>
      <c r="T13" s="152"/>
      <c r="U13" s="152"/>
      <c r="V13" s="152"/>
      <c r="W13" s="295"/>
      <c r="X13" s="296"/>
    </row>
    <row r="14" spans="1:24" ht="14.4">
      <c r="A14" s="142"/>
      <c r="B14" s="143"/>
      <c r="C14" s="144"/>
      <c r="D14" s="144"/>
      <c r="E14" s="145"/>
      <c r="F14" s="146"/>
      <c r="G14" s="146"/>
      <c r="H14" s="147"/>
      <c r="I14" s="148"/>
      <c r="J14" s="148"/>
      <c r="K14" s="161"/>
      <c r="L14" s="29">
        <f t="shared" si="0"/>
        <v>0</v>
      </c>
      <c r="M14" s="29">
        <f t="shared" si="1"/>
        <v>0</v>
      </c>
      <c r="O14" s="53" t="s">
        <v>794</v>
      </c>
      <c r="P14" s="151"/>
      <c r="Q14" s="151"/>
      <c r="R14" s="152"/>
      <c r="S14" s="152"/>
      <c r="T14" s="152"/>
      <c r="U14" s="152"/>
      <c r="V14" s="152"/>
      <c r="W14" s="295"/>
      <c r="X14" s="296"/>
    </row>
    <row r="15" spans="1:24" ht="14.4">
      <c r="A15" s="142"/>
      <c r="B15" s="143"/>
      <c r="C15" s="144"/>
      <c r="D15" s="144"/>
      <c r="E15" s="145"/>
      <c r="F15" s="146"/>
      <c r="G15" s="146"/>
      <c r="H15" s="147"/>
      <c r="I15" s="148"/>
      <c r="J15" s="148"/>
      <c r="K15" s="161"/>
      <c r="L15" s="29">
        <f t="shared" si="0"/>
        <v>0</v>
      </c>
      <c r="M15" s="29">
        <f t="shared" si="1"/>
        <v>0</v>
      </c>
      <c r="O15" s="53" t="s">
        <v>795</v>
      </c>
      <c r="P15" s="151"/>
      <c r="Q15" s="151"/>
      <c r="R15" s="152"/>
      <c r="S15" s="152"/>
      <c r="T15" s="152"/>
      <c r="U15" s="152"/>
      <c r="V15" s="152"/>
      <c r="W15" s="295"/>
      <c r="X15" s="296"/>
    </row>
    <row r="16" spans="1:24" ht="14.4">
      <c r="A16" s="142"/>
      <c r="B16" s="143"/>
      <c r="C16" s="144"/>
      <c r="D16" s="144"/>
      <c r="E16" s="145"/>
      <c r="F16" s="146"/>
      <c r="G16" s="146"/>
      <c r="H16" s="147"/>
      <c r="I16" s="148"/>
      <c r="J16" s="148"/>
      <c r="K16" s="161"/>
      <c r="L16" s="29">
        <f t="shared" si="0"/>
        <v>0</v>
      </c>
      <c r="M16" s="29">
        <f t="shared" si="1"/>
        <v>0</v>
      </c>
      <c r="N16" s="6"/>
      <c r="O16" s="6"/>
      <c r="P16" s="6"/>
      <c r="Q16" s="6"/>
    </row>
    <row r="17" spans="1:20" ht="14.4">
      <c r="A17" s="142"/>
      <c r="B17" s="143"/>
      <c r="C17" s="144"/>
      <c r="D17" s="144"/>
      <c r="E17" s="145"/>
      <c r="F17" s="146"/>
      <c r="G17" s="146"/>
      <c r="H17" s="147"/>
      <c r="I17" s="148"/>
      <c r="J17" s="148"/>
      <c r="K17" s="161"/>
      <c r="L17" s="29">
        <f t="shared" si="0"/>
        <v>0</v>
      </c>
      <c r="M17" s="29">
        <f t="shared" si="1"/>
        <v>0</v>
      </c>
      <c r="N17" s="6"/>
      <c r="O17" s="6"/>
      <c r="P17" s="6"/>
      <c r="Q17" s="6"/>
    </row>
    <row r="18" spans="1:20" ht="14.4">
      <c r="A18" s="142"/>
      <c r="B18" s="143"/>
      <c r="C18" s="144"/>
      <c r="D18" s="144"/>
      <c r="E18" s="145"/>
      <c r="F18" s="146"/>
      <c r="G18" s="146"/>
      <c r="H18" s="147"/>
      <c r="I18" s="148"/>
      <c r="J18" s="148"/>
      <c r="K18" s="161"/>
      <c r="L18" s="29">
        <f t="shared" si="0"/>
        <v>0</v>
      </c>
      <c r="M18" s="29">
        <f t="shared" si="1"/>
        <v>0</v>
      </c>
      <c r="N18" s="6"/>
      <c r="O18" s="6"/>
      <c r="P18" s="6"/>
      <c r="Q18" s="6"/>
    </row>
    <row r="19" spans="1:20" ht="14.4">
      <c r="A19" s="142"/>
      <c r="B19" s="143"/>
      <c r="C19" s="144"/>
      <c r="D19" s="144"/>
      <c r="E19" s="145"/>
      <c r="F19" s="146"/>
      <c r="G19" s="146"/>
      <c r="H19" s="147"/>
      <c r="I19" s="148"/>
      <c r="J19" s="148"/>
      <c r="K19" s="161"/>
      <c r="L19" s="29">
        <f t="shared" si="0"/>
        <v>0</v>
      </c>
      <c r="M19" s="29">
        <f t="shared" si="1"/>
        <v>0</v>
      </c>
      <c r="N19" s="6"/>
      <c r="O19" s="6"/>
      <c r="P19" s="6"/>
      <c r="Q19" s="6"/>
    </row>
    <row r="20" spans="1:20" ht="14.4">
      <c r="A20" s="142"/>
      <c r="B20" s="143"/>
      <c r="C20" s="144"/>
      <c r="D20" s="144"/>
      <c r="E20" s="145"/>
      <c r="F20" s="146"/>
      <c r="G20" s="146"/>
      <c r="H20" s="147"/>
      <c r="I20" s="148"/>
      <c r="J20" s="148"/>
      <c r="K20" s="161"/>
      <c r="L20" s="29">
        <f t="shared" si="0"/>
        <v>0</v>
      </c>
      <c r="M20" s="29">
        <f t="shared" si="1"/>
        <v>0</v>
      </c>
      <c r="N20" s="6"/>
      <c r="O20" s="6" t="s">
        <v>841</v>
      </c>
      <c r="P20" s="6" t="s">
        <v>846</v>
      </c>
      <c r="Q20" s="6" t="s">
        <v>847</v>
      </c>
      <c r="R20" s="6" t="s">
        <v>852</v>
      </c>
      <c r="S20" s="6">
        <v>0</v>
      </c>
      <c r="T20" s="6">
        <v>1</v>
      </c>
    </row>
    <row r="21" spans="1:20" ht="14.4">
      <c r="A21" s="142"/>
      <c r="B21" s="143"/>
      <c r="C21" s="144"/>
      <c r="D21" s="144"/>
      <c r="E21" s="145"/>
      <c r="F21" s="146"/>
      <c r="G21" s="146"/>
      <c r="H21" s="147"/>
      <c r="I21" s="148"/>
      <c r="J21" s="148"/>
      <c r="K21" s="161"/>
      <c r="L21" s="29">
        <f t="shared" si="0"/>
        <v>0</v>
      </c>
      <c r="M21" s="29">
        <f t="shared" si="1"/>
        <v>0</v>
      </c>
      <c r="N21" s="6"/>
      <c r="O21" s="6" t="s">
        <v>842</v>
      </c>
      <c r="P21" s="6" t="s">
        <v>748</v>
      </c>
      <c r="Q21" s="6" t="s">
        <v>848</v>
      </c>
      <c r="R21" s="6" t="s">
        <v>853</v>
      </c>
      <c r="S21" s="6">
        <v>1</v>
      </c>
      <c r="T21" s="6">
        <v>1.5</v>
      </c>
    </row>
    <row r="22" spans="1:20" ht="14.4">
      <c r="A22" s="142"/>
      <c r="B22" s="143"/>
      <c r="C22" s="144"/>
      <c r="D22" s="144"/>
      <c r="E22" s="145"/>
      <c r="F22" s="146"/>
      <c r="G22" s="146"/>
      <c r="H22" s="147"/>
      <c r="I22" s="148"/>
      <c r="J22" s="148"/>
      <c r="K22" s="161"/>
      <c r="L22" s="29">
        <f t="shared" si="0"/>
        <v>0</v>
      </c>
      <c r="M22" s="29">
        <f t="shared" si="1"/>
        <v>0</v>
      </c>
      <c r="N22" s="6"/>
      <c r="O22" s="6" t="s">
        <v>843</v>
      </c>
      <c r="P22" s="6" t="s">
        <v>745</v>
      </c>
      <c r="Q22" s="6" t="s">
        <v>849</v>
      </c>
      <c r="R22" s="6" t="s">
        <v>854</v>
      </c>
      <c r="S22" s="6">
        <v>2</v>
      </c>
      <c r="T22" s="6">
        <v>2</v>
      </c>
    </row>
    <row r="23" spans="1:20" ht="14.4">
      <c r="A23" s="142"/>
      <c r="B23" s="143"/>
      <c r="C23" s="144"/>
      <c r="D23" s="144"/>
      <c r="E23" s="145"/>
      <c r="F23" s="146"/>
      <c r="G23" s="146"/>
      <c r="H23" s="147"/>
      <c r="I23" s="148"/>
      <c r="J23" s="148"/>
      <c r="K23" s="161"/>
      <c r="L23" s="29">
        <f t="shared" si="0"/>
        <v>0</v>
      </c>
      <c r="M23" s="29">
        <f t="shared" si="1"/>
        <v>0</v>
      </c>
      <c r="N23" s="6"/>
      <c r="O23" s="6" t="s">
        <v>844</v>
      </c>
      <c r="P23" s="6" t="s">
        <v>742</v>
      </c>
      <c r="Q23" s="6" t="s">
        <v>850</v>
      </c>
      <c r="R23" s="6" t="s">
        <v>855</v>
      </c>
      <c r="S23" s="6">
        <v>3</v>
      </c>
      <c r="T23" s="6">
        <v>2.5</v>
      </c>
    </row>
    <row r="24" spans="1:20" ht="14.4">
      <c r="A24" s="142"/>
      <c r="B24" s="143"/>
      <c r="C24" s="144"/>
      <c r="D24" s="144"/>
      <c r="E24" s="145"/>
      <c r="F24" s="146"/>
      <c r="G24" s="146"/>
      <c r="H24" s="147"/>
      <c r="I24" s="148"/>
      <c r="J24" s="148"/>
      <c r="K24" s="161"/>
      <c r="L24" s="29">
        <f t="shared" si="0"/>
        <v>0</v>
      </c>
      <c r="M24" s="29">
        <f t="shared" si="1"/>
        <v>0</v>
      </c>
      <c r="N24" s="6"/>
      <c r="O24" s="6" t="s">
        <v>845</v>
      </c>
      <c r="P24" s="6" t="s">
        <v>740</v>
      </c>
      <c r="Q24" s="6" t="s">
        <v>851</v>
      </c>
      <c r="R24" s="6" t="s">
        <v>740</v>
      </c>
      <c r="S24" s="6">
        <v>4</v>
      </c>
      <c r="T24" s="6">
        <v>3</v>
      </c>
    </row>
    <row r="25" spans="1:20" ht="14.4">
      <c r="A25" s="142"/>
      <c r="B25" s="143"/>
      <c r="C25" s="144"/>
      <c r="D25" s="144"/>
      <c r="E25" s="145"/>
      <c r="F25" s="146"/>
      <c r="G25" s="146"/>
      <c r="H25" s="147"/>
      <c r="I25" s="148"/>
      <c r="J25" s="148"/>
      <c r="K25" s="161"/>
      <c r="L25" s="29">
        <f t="shared" si="0"/>
        <v>0</v>
      </c>
      <c r="M25" s="29">
        <f t="shared" si="1"/>
        <v>0</v>
      </c>
      <c r="N25" s="6"/>
      <c r="O25" s="6" t="s">
        <v>738</v>
      </c>
      <c r="P25" s="6" t="s">
        <v>738</v>
      </c>
      <c r="Q25" s="6" t="s">
        <v>738</v>
      </c>
      <c r="R25" s="6" t="s">
        <v>738</v>
      </c>
      <c r="S25" s="6">
        <v>5</v>
      </c>
      <c r="T25" s="6">
        <v>3.5</v>
      </c>
    </row>
    <row r="26" spans="1:20" ht="14.4">
      <c r="A26" s="142"/>
      <c r="B26" s="143"/>
      <c r="C26" s="144"/>
      <c r="D26" s="144"/>
      <c r="E26" s="145"/>
      <c r="F26" s="146"/>
      <c r="G26" s="146"/>
      <c r="H26" s="147"/>
      <c r="I26" s="148"/>
      <c r="J26" s="148"/>
      <c r="K26" s="161"/>
      <c r="L26" s="29">
        <f t="shared" si="0"/>
        <v>0</v>
      </c>
      <c r="M26" s="29">
        <f t="shared" si="1"/>
        <v>0</v>
      </c>
      <c r="N26" s="6"/>
      <c r="O26" s="6"/>
      <c r="P26" s="6"/>
      <c r="Q26" s="6"/>
      <c r="T26" s="6">
        <v>4</v>
      </c>
    </row>
    <row r="27" spans="1:20" ht="14.4">
      <c r="A27" s="142"/>
      <c r="B27" s="143"/>
      <c r="C27" s="144"/>
      <c r="D27" s="144"/>
      <c r="E27" s="145"/>
      <c r="F27" s="146"/>
      <c r="G27" s="146"/>
      <c r="H27" s="147"/>
      <c r="I27" s="148"/>
      <c r="J27" s="148"/>
      <c r="K27" s="161"/>
      <c r="L27" s="29">
        <f t="shared" si="0"/>
        <v>0</v>
      </c>
      <c r="M27" s="29">
        <f t="shared" si="1"/>
        <v>0</v>
      </c>
      <c r="N27" s="6"/>
      <c r="O27" s="6"/>
      <c r="P27" s="6"/>
      <c r="Q27" s="6"/>
    </row>
    <row r="28" spans="1:20" ht="14.4">
      <c r="A28" s="142"/>
      <c r="B28" s="143"/>
      <c r="C28" s="144"/>
      <c r="D28" s="144"/>
      <c r="E28" s="145"/>
      <c r="F28" s="146"/>
      <c r="G28" s="146"/>
      <c r="H28" s="147"/>
      <c r="I28" s="148"/>
      <c r="J28" s="148"/>
      <c r="K28" s="161"/>
      <c r="L28" s="29">
        <f t="shared" si="0"/>
        <v>0</v>
      </c>
      <c r="M28" s="29">
        <f t="shared" si="1"/>
        <v>0</v>
      </c>
      <c r="N28" s="6"/>
      <c r="O28" s="6"/>
      <c r="P28" s="6"/>
      <c r="Q28" s="6"/>
    </row>
    <row r="29" spans="1:20" ht="14.4">
      <c r="A29" s="142"/>
      <c r="B29" s="143"/>
      <c r="C29" s="144"/>
      <c r="D29" s="144"/>
      <c r="E29" s="145"/>
      <c r="F29" s="146"/>
      <c r="G29" s="146"/>
      <c r="H29" s="147"/>
      <c r="I29" s="148"/>
      <c r="J29" s="148"/>
      <c r="K29" s="161"/>
      <c r="L29" s="29">
        <f t="shared" si="0"/>
        <v>0</v>
      </c>
      <c r="M29" s="29">
        <f t="shared" si="1"/>
        <v>0</v>
      </c>
      <c r="N29" s="6"/>
      <c r="O29" s="6"/>
      <c r="P29" s="6"/>
      <c r="Q29" s="6"/>
    </row>
    <row r="30" spans="1:20" ht="14.4">
      <c r="A30" s="142"/>
      <c r="B30" s="143"/>
      <c r="C30" s="144"/>
      <c r="D30" s="144"/>
      <c r="E30" s="145"/>
      <c r="F30" s="146"/>
      <c r="G30" s="146"/>
      <c r="H30" s="147"/>
      <c r="I30" s="148"/>
      <c r="J30" s="148"/>
      <c r="K30" s="161"/>
      <c r="L30" s="29">
        <f t="shared" si="0"/>
        <v>0</v>
      </c>
      <c r="M30" s="29">
        <f t="shared" si="1"/>
        <v>0</v>
      </c>
      <c r="N30" s="6"/>
      <c r="O30" s="6"/>
      <c r="P30" s="6"/>
      <c r="Q30" s="6"/>
    </row>
    <row r="31" spans="1:20" ht="14.4">
      <c r="A31" s="142"/>
      <c r="B31" s="143"/>
      <c r="C31" s="144"/>
      <c r="D31" s="144"/>
      <c r="E31" s="145"/>
      <c r="F31" s="146"/>
      <c r="G31" s="146"/>
      <c r="H31" s="147"/>
      <c r="I31" s="148"/>
      <c r="J31" s="148"/>
      <c r="K31" s="161"/>
      <c r="L31" s="29">
        <f t="shared" si="0"/>
        <v>0</v>
      </c>
      <c r="M31" s="29">
        <f t="shared" si="1"/>
        <v>0</v>
      </c>
      <c r="N31" s="6"/>
      <c r="O31" s="6"/>
      <c r="P31" s="6"/>
      <c r="Q31" s="6"/>
    </row>
    <row r="32" spans="1:20" ht="14.4">
      <c r="A32" s="142"/>
      <c r="B32" s="143"/>
      <c r="C32" s="144"/>
      <c r="D32" s="144"/>
      <c r="E32" s="145"/>
      <c r="F32" s="146"/>
      <c r="G32" s="146"/>
      <c r="H32" s="147"/>
      <c r="I32" s="148"/>
      <c r="J32" s="148"/>
      <c r="K32" s="161"/>
      <c r="L32" s="29">
        <f t="shared" si="0"/>
        <v>0</v>
      </c>
      <c r="M32" s="29">
        <f t="shared" si="1"/>
        <v>0</v>
      </c>
      <c r="N32" s="6"/>
      <c r="O32" s="6"/>
      <c r="P32" s="6"/>
      <c r="Q32" s="6"/>
    </row>
    <row r="33" spans="1:17" ht="14.4">
      <c r="A33" s="142"/>
      <c r="B33" s="143"/>
      <c r="C33" s="144"/>
      <c r="D33" s="144"/>
      <c r="E33" s="145"/>
      <c r="F33" s="146"/>
      <c r="G33" s="146"/>
      <c r="H33" s="147"/>
      <c r="I33" s="148"/>
      <c r="J33" s="148"/>
      <c r="K33" s="161"/>
      <c r="L33" s="29">
        <f t="shared" si="0"/>
        <v>0</v>
      </c>
      <c r="M33" s="29">
        <f t="shared" si="1"/>
        <v>0</v>
      </c>
      <c r="N33" s="6"/>
      <c r="O33" s="6"/>
      <c r="P33" s="6"/>
      <c r="Q33" s="6"/>
    </row>
    <row r="34" spans="1:17" ht="14.4">
      <c r="A34" s="142"/>
      <c r="B34" s="143"/>
      <c r="C34" s="144"/>
      <c r="D34" s="144"/>
      <c r="E34" s="145"/>
      <c r="F34" s="146"/>
      <c r="G34" s="146"/>
      <c r="H34" s="147"/>
      <c r="I34" s="148"/>
      <c r="J34" s="148"/>
      <c r="K34" s="161"/>
      <c r="L34" s="29">
        <f t="shared" si="0"/>
        <v>0</v>
      </c>
      <c r="M34" s="29">
        <f t="shared" si="1"/>
        <v>0</v>
      </c>
      <c r="N34" s="6"/>
      <c r="O34" s="6"/>
      <c r="P34" s="6"/>
      <c r="Q34" s="6"/>
    </row>
    <row r="35" spans="1:17" ht="15" thickBot="1">
      <c r="A35" s="142"/>
      <c r="B35" s="143"/>
      <c r="C35" s="144"/>
      <c r="D35" s="144"/>
      <c r="E35" s="145"/>
      <c r="F35" s="146"/>
      <c r="G35" s="146"/>
      <c r="H35" s="147"/>
      <c r="I35" s="148"/>
      <c r="J35" s="148"/>
      <c r="K35" s="161"/>
      <c r="L35" s="29">
        <f t="shared" si="0"/>
        <v>0</v>
      </c>
      <c r="M35" s="29">
        <f t="shared" si="1"/>
        <v>0</v>
      </c>
      <c r="N35" s="6"/>
      <c r="O35" s="6"/>
      <c r="P35" s="6"/>
      <c r="Q35" s="6"/>
    </row>
    <row r="36" spans="1:17" ht="15.75" hidden="1" customHeight="1" thickBot="1">
      <c r="A36" s="72"/>
      <c r="B36" s="31"/>
      <c r="C36" s="73"/>
      <c r="D36" s="73"/>
      <c r="E36" s="74"/>
      <c r="F36" s="75"/>
      <c r="G36" s="75"/>
      <c r="H36" s="76"/>
      <c r="I36" s="30"/>
      <c r="J36" s="30"/>
      <c r="K36" s="30"/>
      <c r="L36" s="29">
        <f t="shared" ref="L36:L54" si="2">+K36*E36</f>
        <v>0</v>
      </c>
      <c r="M36" s="29"/>
      <c r="N36" s="6"/>
      <c r="O36" s="6"/>
      <c r="P36" s="6"/>
      <c r="Q36" s="6"/>
    </row>
    <row r="37" spans="1:17" ht="15.75" hidden="1" customHeight="1" thickBot="1">
      <c r="A37" s="72"/>
      <c r="B37" s="31"/>
      <c r="C37" s="73"/>
      <c r="D37" s="73"/>
      <c r="E37" s="74"/>
      <c r="F37" s="75"/>
      <c r="G37" s="75"/>
      <c r="H37" s="76"/>
      <c r="I37" s="30"/>
      <c r="J37" s="30"/>
      <c r="K37" s="30"/>
      <c r="L37" s="29">
        <f t="shared" si="2"/>
        <v>0</v>
      </c>
      <c r="M37" s="29"/>
      <c r="N37" s="6"/>
      <c r="O37" s="6"/>
      <c r="P37" s="6"/>
      <c r="Q37" s="6"/>
    </row>
    <row r="38" spans="1:17" ht="15.75" hidden="1" customHeight="1" thickBot="1">
      <c r="A38" s="72"/>
      <c r="B38" s="31"/>
      <c r="C38" s="73"/>
      <c r="D38" s="73"/>
      <c r="E38" s="74"/>
      <c r="F38" s="75"/>
      <c r="G38" s="75"/>
      <c r="H38" s="76"/>
      <c r="I38" s="30"/>
      <c r="J38" s="30"/>
      <c r="K38" s="30"/>
      <c r="L38" s="29">
        <f t="shared" si="2"/>
        <v>0</v>
      </c>
      <c r="M38" s="29"/>
      <c r="N38" s="6"/>
      <c r="O38" s="6"/>
      <c r="P38" s="6"/>
      <c r="Q38" s="6"/>
    </row>
    <row r="39" spans="1:17" ht="15.75" hidden="1" customHeight="1" thickBot="1">
      <c r="A39" s="72"/>
      <c r="B39" s="31"/>
      <c r="C39" s="73"/>
      <c r="D39" s="73"/>
      <c r="E39" s="74"/>
      <c r="F39" s="75"/>
      <c r="G39" s="75"/>
      <c r="H39" s="76"/>
      <c r="I39" s="30"/>
      <c r="J39" s="30"/>
      <c r="K39" s="30"/>
      <c r="L39" s="29">
        <f t="shared" si="2"/>
        <v>0</v>
      </c>
      <c r="M39" s="29"/>
      <c r="N39" s="6"/>
      <c r="O39" s="6"/>
      <c r="P39" s="6"/>
      <c r="Q39" s="6"/>
    </row>
    <row r="40" spans="1:17" ht="15.75" hidden="1" customHeight="1" thickBot="1">
      <c r="A40" s="72"/>
      <c r="B40" s="31"/>
      <c r="C40" s="73"/>
      <c r="D40" s="73"/>
      <c r="E40" s="74"/>
      <c r="F40" s="75"/>
      <c r="G40" s="75"/>
      <c r="H40" s="76"/>
      <c r="I40" s="30"/>
      <c r="J40" s="30"/>
      <c r="K40" s="30"/>
      <c r="L40" s="29">
        <f t="shared" si="2"/>
        <v>0</v>
      </c>
      <c r="M40" s="29"/>
      <c r="N40" s="6"/>
      <c r="O40" s="6"/>
      <c r="P40" s="6"/>
      <c r="Q40" s="6"/>
    </row>
    <row r="41" spans="1:17" ht="15.75" hidden="1" customHeight="1" thickBot="1">
      <c r="A41" s="72"/>
      <c r="B41" s="31"/>
      <c r="C41" s="73"/>
      <c r="D41" s="73"/>
      <c r="E41" s="74"/>
      <c r="F41" s="75"/>
      <c r="G41" s="75"/>
      <c r="H41" s="76"/>
      <c r="I41" s="30"/>
      <c r="J41" s="30"/>
      <c r="K41" s="30"/>
      <c r="L41" s="29">
        <f t="shared" si="2"/>
        <v>0</v>
      </c>
      <c r="M41" s="29"/>
      <c r="N41" s="6"/>
      <c r="O41" s="6"/>
      <c r="P41" s="6"/>
      <c r="Q41" s="6"/>
    </row>
    <row r="42" spans="1:17" ht="15.75" hidden="1" customHeight="1" thickBot="1">
      <c r="A42" s="72"/>
      <c r="B42" s="31"/>
      <c r="C42" s="73"/>
      <c r="D42" s="73"/>
      <c r="E42" s="74"/>
      <c r="F42" s="75"/>
      <c r="G42" s="75"/>
      <c r="H42" s="76"/>
      <c r="I42" s="30"/>
      <c r="J42" s="30"/>
      <c r="K42" s="30"/>
      <c r="L42" s="29">
        <f t="shared" si="2"/>
        <v>0</v>
      </c>
      <c r="M42" s="29"/>
      <c r="N42" s="6"/>
      <c r="O42" s="6"/>
      <c r="P42" s="6"/>
      <c r="Q42" s="6"/>
    </row>
    <row r="43" spans="1:17" ht="15.75" hidden="1" customHeight="1" thickBot="1">
      <c r="A43" s="72"/>
      <c r="B43" s="31"/>
      <c r="C43" s="73"/>
      <c r="D43" s="73"/>
      <c r="E43" s="74"/>
      <c r="F43" s="75"/>
      <c r="G43" s="75"/>
      <c r="H43" s="76"/>
      <c r="I43" s="30"/>
      <c r="J43" s="30"/>
      <c r="K43" s="30"/>
      <c r="L43" s="29">
        <f t="shared" si="2"/>
        <v>0</v>
      </c>
      <c r="M43" s="29"/>
      <c r="N43" s="6"/>
      <c r="O43" s="6"/>
      <c r="P43" s="6"/>
      <c r="Q43" s="6"/>
    </row>
    <row r="44" spans="1:17" ht="15.75" hidden="1" customHeight="1" thickBot="1">
      <c r="A44" s="72"/>
      <c r="B44" s="31"/>
      <c r="C44" s="73"/>
      <c r="D44" s="73"/>
      <c r="E44" s="74"/>
      <c r="F44" s="75"/>
      <c r="G44" s="75"/>
      <c r="H44" s="76"/>
      <c r="I44" s="30"/>
      <c r="J44" s="30"/>
      <c r="K44" s="30"/>
      <c r="L44" s="29">
        <f t="shared" si="2"/>
        <v>0</v>
      </c>
      <c r="M44" s="29"/>
      <c r="N44" s="6"/>
      <c r="O44" s="6"/>
      <c r="P44" s="6"/>
      <c r="Q44" s="6"/>
    </row>
    <row r="45" spans="1:17" ht="15.75" hidden="1" customHeight="1" thickBot="1">
      <c r="A45" s="72"/>
      <c r="B45" s="31"/>
      <c r="C45" s="73"/>
      <c r="D45" s="73"/>
      <c r="E45" s="74"/>
      <c r="F45" s="75"/>
      <c r="G45" s="75"/>
      <c r="H45" s="76"/>
      <c r="I45" s="30"/>
      <c r="J45" s="30"/>
      <c r="K45" s="30"/>
      <c r="L45" s="29">
        <f t="shared" si="2"/>
        <v>0</v>
      </c>
      <c r="M45" s="29"/>
      <c r="N45" s="6"/>
      <c r="O45" s="6"/>
      <c r="P45" s="6"/>
      <c r="Q45" s="6"/>
    </row>
    <row r="46" spans="1:17" ht="15.75" hidden="1" customHeight="1" thickBot="1">
      <c r="A46" s="72"/>
      <c r="B46" s="31"/>
      <c r="C46" s="73"/>
      <c r="D46" s="73"/>
      <c r="E46" s="74"/>
      <c r="F46" s="75"/>
      <c r="G46" s="75"/>
      <c r="H46" s="76"/>
      <c r="I46" s="30"/>
      <c r="J46" s="30"/>
      <c r="K46" s="30"/>
      <c r="L46" s="29">
        <f t="shared" si="2"/>
        <v>0</v>
      </c>
      <c r="M46" s="29"/>
      <c r="N46" s="6"/>
      <c r="O46" s="6"/>
      <c r="P46" s="6"/>
      <c r="Q46" s="6"/>
    </row>
    <row r="47" spans="1:17" ht="15.75" hidden="1" customHeight="1" thickBot="1">
      <c r="A47" s="72"/>
      <c r="B47" s="31"/>
      <c r="C47" s="73"/>
      <c r="D47" s="73"/>
      <c r="E47" s="74"/>
      <c r="F47" s="75"/>
      <c r="G47" s="75"/>
      <c r="H47" s="76"/>
      <c r="I47" s="30"/>
      <c r="J47" s="30"/>
      <c r="K47" s="30"/>
      <c r="L47" s="29">
        <f t="shared" si="2"/>
        <v>0</v>
      </c>
      <c r="M47" s="29"/>
      <c r="N47" s="6"/>
      <c r="O47" s="6"/>
      <c r="P47" s="6"/>
      <c r="Q47" s="6"/>
    </row>
    <row r="48" spans="1:17" ht="15.75" hidden="1" customHeight="1" thickBot="1">
      <c r="A48" s="72"/>
      <c r="B48" s="31"/>
      <c r="C48" s="73"/>
      <c r="D48" s="73"/>
      <c r="E48" s="74"/>
      <c r="F48" s="75"/>
      <c r="G48" s="75"/>
      <c r="H48" s="76"/>
      <c r="I48" s="30"/>
      <c r="J48" s="30"/>
      <c r="K48" s="30"/>
      <c r="L48" s="29">
        <f t="shared" si="2"/>
        <v>0</v>
      </c>
      <c r="M48" s="29"/>
      <c r="N48" s="6"/>
      <c r="O48" s="6"/>
      <c r="P48" s="6"/>
      <c r="Q48" s="6"/>
    </row>
    <row r="49" spans="1:17" ht="15.75" hidden="1" customHeight="1" thickBot="1">
      <c r="A49" s="72"/>
      <c r="B49" s="31"/>
      <c r="C49" s="73"/>
      <c r="D49" s="73"/>
      <c r="E49" s="74"/>
      <c r="F49" s="75"/>
      <c r="G49" s="75"/>
      <c r="H49" s="76"/>
      <c r="I49" s="30"/>
      <c r="J49" s="30"/>
      <c r="K49" s="30"/>
      <c r="L49" s="29">
        <f t="shared" si="2"/>
        <v>0</v>
      </c>
      <c r="M49" s="29"/>
      <c r="N49" s="6"/>
      <c r="O49" s="6"/>
      <c r="P49" s="6"/>
      <c r="Q49" s="6"/>
    </row>
    <row r="50" spans="1:17" ht="15.75" hidden="1" customHeight="1" thickBot="1">
      <c r="A50" s="72"/>
      <c r="B50" s="31"/>
      <c r="C50" s="73"/>
      <c r="D50" s="73"/>
      <c r="E50" s="74"/>
      <c r="F50" s="75"/>
      <c r="G50" s="75"/>
      <c r="H50" s="76"/>
      <c r="I50" s="30"/>
      <c r="J50" s="30"/>
      <c r="K50" s="30"/>
      <c r="L50" s="29">
        <f t="shared" si="2"/>
        <v>0</v>
      </c>
      <c r="M50" s="29"/>
      <c r="N50" s="6"/>
      <c r="O50" s="6"/>
      <c r="P50" s="6"/>
      <c r="Q50" s="6"/>
    </row>
    <row r="51" spans="1:17" ht="15.75" hidden="1" customHeight="1" thickBot="1">
      <c r="A51" s="72"/>
      <c r="B51" s="31"/>
      <c r="C51" s="73"/>
      <c r="D51" s="73"/>
      <c r="E51" s="74"/>
      <c r="F51" s="75"/>
      <c r="G51" s="75"/>
      <c r="H51" s="76"/>
      <c r="I51" s="30"/>
      <c r="J51" s="30"/>
      <c r="K51" s="30"/>
      <c r="L51" s="29">
        <f t="shared" si="2"/>
        <v>0</v>
      </c>
      <c r="M51" s="29"/>
      <c r="N51" s="6"/>
      <c r="O51" s="6"/>
      <c r="P51" s="6"/>
      <c r="Q51" s="6"/>
    </row>
    <row r="52" spans="1:17" ht="15.75" hidden="1" customHeight="1" thickBot="1">
      <c r="A52" s="72"/>
      <c r="B52" s="31"/>
      <c r="C52" s="73"/>
      <c r="D52" s="73"/>
      <c r="E52" s="74"/>
      <c r="F52" s="75"/>
      <c r="G52" s="75"/>
      <c r="H52" s="76"/>
      <c r="I52" s="30"/>
      <c r="J52" s="30"/>
      <c r="K52" s="30"/>
      <c r="L52" s="29">
        <f t="shared" si="2"/>
        <v>0</v>
      </c>
      <c r="M52" s="29"/>
      <c r="N52" s="6"/>
      <c r="O52" s="6"/>
      <c r="P52" s="6"/>
      <c r="Q52" s="6"/>
    </row>
    <row r="53" spans="1:17" ht="15.75" hidden="1" customHeight="1" thickBot="1">
      <c r="A53" s="72"/>
      <c r="B53" s="31"/>
      <c r="C53" s="73"/>
      <c r="D53" s="73"/>
      <c r="E53" s="74"/>
      <c r="F53" s="75"/>
      <c r="G53" s="75"/>
      <c r="H53" s="76"/>
      <c r="I53" s="30"/>
      <c r="J53" s="30"/>
      <c r="K53" s="30"/>
      <c r="L53" s="29">
        <f t="shared" si="2"/>
        <v>0</v>
      </c>
      <c r="M53" s="29"/>
      <c r="N53" s="6"/>
      <c r="O53" s="6"/>
      <c r="P53" s="6"/>
      <c r="Q53" s="6"/>
    </row>
    <row r="54" spans="1:17" ht="15.75" hidden="1" customHeight="1" thickBot="1">
      <c r="A54" s="72"/>
      <c r="B54" s="28"/>
      <c r="C54" s="77"/>
      <c r="D54" s="77"/>
      <c r="E54" s="78"/>
      <c r="F54" s="79"/>
      <c r="G54" s="79"/>
      <c r="H54" s="80"/>
      <c r="I54" s="27"/>
      <c r="J54" s="27"/>
      <c r="K54" s="27"/>
      <c r="L54" s="26">
        <f t="shared" si="2"/>
        <v>0</v>
      </c>
      <c r="M54" s="26"/>
      <c r="N54" s="6"/>
      <c r="O54" s="6"/>
      <c r="P54" s="6"/>
      <c r="Q54" s="6"/>
    </row>
    <row r="55" spans="1:17" ht="15" thickBot="1">
      <c r="A55" s="81"/>
      <c r="B55" s="81"/>
      <c r="C55" s="81"/>
      <c r="D55" s="290" t="s">
        <v>803</v>
      </c>
      <c r="E55" s="291"/>
      <c r="F55" s="82">
        <f>SUM(F7:F54)</f>
        <v>0</v>
      </c>
      <c r="G55" s="292"/>
      <c r="H55" s="293"/>
      <c r="I55" s="83"/>
      <c r="J55" s="83"/>
      <c r="K55" s="83"/>
      <c r="L55" s="84"/>
      <c r="M55" s="84"/>
      <c r="N55" s="6"/>
      <c r="O55" s="6"/>
      <c r="P55" s="6"/>
      <c r="Q55" s="6"/>
    </row>
    <row r="56" spans="1:17" s="18" customFormat="1" ht="14.4" thickBot="1">
      <c r="A56" s="85"/>
      <c r="B56" s="86"/>
      <c r="C56" s="86"/>
      <c r="D56" s="87" t="s">
        <v>804</v>
      </c>
      <c r="E56" s="87" t="s">
        <v>758</v>
      </c>
      <c r="F56" s="88"/>
      <c r="G56" s="89"/>
      <c r="H56" s="89"/>
      <c r="I56" s="86"/>
      <c r="J56" s="87">
        <f>C56</f>
        <v>0</v>
      </c>
      <c r="K56" s="87" t="str">
        <f>D56</f>
        <v>% of LI</v>
      </c>
      <c r="L56" s="88"/>
      <c r="M56" s="88"/>
      <c r="N56" s="21"/>
      <c r="O56" s="21"/>
      <c r="P56" s="20"/>
      <c r="Q56" s="19"/>
    </row>
    <row r="57" spans="1:17" s="18" customFormat="1" ht="14.4">
      <c r="A57" s="90"/>
      <c r="B57" s="91"/>
      <c r="C57" s="92" t="s">
        <v>805</v>
      </c>
      <c r="D57" s="25" t="str">
        <f>IF(F57=0,"",F57/$F$61)</f>
        <v/>
      </c>
      <c r="E57" s="25" t="str">
        <f>IF(F57=0,"",(F57/($F$61+$F$64)))</f>
        <v/>
      </c>
      <c r="F57" s="93">
        <f>SUMIF(A7:A54, "TC30%", F7:F54)</f>
        <v>0</v>
      </c>
      <c r="G57" s="94"/>
      <c r="H57" s="94"/>
      <c r="I57" s="92" t="s">
        <v>750</v>
      </c>
      <c r="J57" s="25" t="e">
        <f>IF(#REF!=0,"",(#REF!/($M$62+$M$64)))</f>
        <v>#REF!</v>
      </c>
      <c r="K57" s="25" t="str">
        <f>IF(M57=0,"",M57/$M$62)</f>
        <v/>
      </c>
      <c r="L57" s="93">
        <f>SUMIF(B7:B54, "HTF30%", E7:E54)</f>
        <v>0</v>
      </c>
      <c r="M57" s="93">
        <f>SUMIF(C7:C54, "HTF30%", F7:F54)</f>
        <v>0</v>
      </c>
      <c r="N57" s="21"/>
      <c r="O57" s="21"/>
      <c r="P57" s="20"/>
      <c r="Q57" s="19"/>
    </row>
    <row r="58" spans="1:17" s="18" customFormat="1" ht="14.4">
      <c r="A58" s="95"/>
      <c r="B58" s="96"/>
      <c r="C58" s="97" t="s">
        <v>806</v>
      </c>
      <c r="D58" s="22" t="str">
        <f>IF(F58=0,"",F58/$F$61)</f>
        <v/>
      </c>
      <c r="E58" s="22" t="str">
        <f>IF(F58=0,"",(F58/($F$61+$F$64)))</f>
        <v/>
      </c>
      <c r="F58" s="98">
        <f>SUMIF(A7:A54, "TC40%", F7:F54)</f>
        <v>0</v>
      </c>
      <c r="G58" s="94"/>
      <c r="H58" s="94"/>
      <c r="I58" s="97" t="s">
        <v>747</v>
      </c>
      <c r="J58" s="22" t="e">
        <f>IF(#REF!=0,"",(#REF!/($M$62+$M$64)))</f>
        <v>#REF!</v>
      </c>
      <c r="K58" s="22" t="str">
        <f>IF(M58=0,"",M58/$M$62)</f>
        <v/>
      </c>
      <c r="L58" s="98">
        <f>SUMIF(B7:B54, "HTF60%", E7:E54)</f>
        <v>0</v>
      </c>
      <c r="M58" s="98">
        <f>SUMIF(C7:C54, "HTF60%", F7:F54)</f>
        <v>0</v>
      </c>
      <c r="N58" s="21"/>
      <c r="O58" s="21"/>
      <c r="P58" s="20"/>
      <c r="Q58" s="19"/>
    </row>
    <row r="59" spans="1:17" s="18" customFormat="1" ht="14.4">
      <c r="A59" s="99" t="s">
        <v>807</v>
      </c>
      <c r="B59" s="96"/>
      <c r="C59" s="97" t="s">
        <v>808</v>
      </c>
      <c r="D59" s="22" t="str">
        <f>IF(F59=0,"",F59/$F$61)</f>
        <v/>
      </c>
      <c r="E59" s="22" t="str">
        <f>IF(F59=0,"",(F59/($F$61+$F$64)))</f>
        <v/>
      </c>
      <c r="F59" s="98">
        <f>SUMIF(A7:A54, "TC50%", F7:F54)</f>
        <v>0</v>
      </c>
      <c r="G59" s="94"/>
      <c r="H59" s="94"/>
      <c r="I59" s="97" t="s">
        <v>744</v>
      </c>
      <c r="J59" s="22" t="e">
        <f>IF(#REF!=0,"",(#REF!/($M$62+$M$64)))</f>
        <v>#REF!</v>
      </c>
      <c r="K59" s="22" t="str">
        <f>IF(M59=0,"",M59/$M$62)</f>
        <v/>
      </c>
      <c r="L59" s="98">
        <f>SUMIF(B7:B54, "HTF50%", E7:E54)</f>
        <v>0</v>
      </c>
      <c r="M59" s="98">
        <f>SUMIF(C7:C54, "HTF50%", F7:F54)</f>
        <v>0</v>
      </c>
      <c r="N59" s="21"/>
      <c r="O59" s="21"/>
      <c r="P59" s="20"/>
      <c r="Q59" s="19"/>
    </row>
    <row r="60" spans="1:17" s="18" customFormat="1" ht="14.4">
      <c r="A60" s="100"/>
      <c r="B60" s="96"/>
      <c r="C60" s="97" t="s">
        <v>809</v>
      </c>
      <c r="D60" s="22" t="str">
        <f>IF(F60=0,"",F60/$F$61)</f>
        <v/>
      </c>
      <c r="E60" s="22" t="str">
        <f>IF(F60=0,"",(F60/($F$61+$F$64)))</f>
        <v/>
      </c>
      <c r="F60" s="98">
        <f>SUMIF(A7:A54, "TC60%", F7:F54)</f>
        <v>0</v>
      </c>
      <c r="G60" s="94"/>
      <c r="H60" s="94"/>
      <c r="I60" s="97" t="s">
        <v>741</v>
      </c>
      <c r="J60" s="22" t="e">
        <f>IF(#REF!=0,"",(#REF!/($M$62+$M$64)))</f>
        <v>#REF!</v>
      </c>
      <c r="K60" s="22" t="str">
        <f>IF(M60=0,"",M60/$M$62)</f>
        <v/>
      </c>
      <c r="L60" s="98">
        <f>SUMIF(B7:B54, "HTF60%", E7:E54)</f>
        <v>0</v>
      </c>
      <c r="M60" s="98">
        <f>SUMIF(C7:C54, "HTF60%", F7:F54)</f>
        <v>0</v>
      </c>
      <c r="N60" s="21"/>
      <c r="O60" s="21"/>
      <c r="P60" s="20"/>
      <c r="Q60" s="19"/>
    </row>
    <row r="61" spans="1:17" s="18" customFormat="1" ht="14.4">
      <c r="A61" s="99" t="s">
        <v>810</v>
      </c>
      <c r="B61" s="96"/>
      <c r="C61" s="101" t="s">
        <v>811</v>
      </c>
      <c r="D61" s="23"/>
      <c r="E61" s="23"/>
      <c r="F61" s="102">
        <f>SUM(F57:F60)</f>
        <v>0</v>
      </c>
      <c r="G61" s="94"/>
      <c r="H61" s="94"/>
      <c r="I61" s="97" t="s">
        <v>739</v>
      </c>
      <c r="J61" s="22" t="e">
        <f>IF(#REF!=0,"",(#REF!/($M$62+$M$64)))</f>
        <v>#REF!</v>
      </c>
      <c r="K61" s="22" t="str">
        <f>IF(M61=0,"",M61/$M$62)</f>
        <v/>
      </c>
      <c r="L61" s="98">
        <f>SUMIF(B7:B54, "HTF80%", E7:E54)</f>
        <v>0</v>
      </c>
      <c r="M61" s="98">
        <f>SUMIF(C7:C54, "HTF80%", F7:F54)</f>
        <v>0</v>
      </c>
      <c r="N61" s="21"/>
      <c r="O61" s="21"/>
      <c r="P61" s="20"/>
      <c r="Q61" s="19"/>
    </row>
    <row r="62" spans="1:17" s="18" customFormat="1" ht="14.4">
      <c r="A62" s="100"/>
      <c r="B62" s="96"/>
      <c r="C62" s="97" t="s">
        <v>812</v>
      </c>
      <c r="D62" s="22"/>
      <c r="E62" s="22"/>
      <c r="F62" s="98">
        <f>SUMIF(A7:A54, "EO", F7:F54)</f>
        <v>0</v>
      </c>
      <c r="G62" s="94"/>
      <c r="H62" s="94"/>
      <c r="I62" s="101" t="s">
        <v>757</v>
      </c>
      <c r="J62" s="103"/>
      <c r="K62" s="103"/>
      <c r="L62" s="102">
        <f>SUM(L57:L61)</f>
        <v>0</v>
      </c>
      <c r="M62" s="102">
        <f>SUM(M57:M61)</f>
        <v>0</v>
      </c>
      <c r="N62" s="21"/>
      <c r="O62" s="21"/>
      <c r="P62" s="20"/>
      <c r="Q62" s="19"/>
    </row>
    <row r="63" spans="1:17" s="18" customFormat="1" ht="14.4">
      <c r="A63" s="99" t="s">
        <v>813</v>
      </c>
      <c r="B63" s="96"/>
      <c r="C63" s="97" t="s">
        <v>738</v>
      </c>
      <c r="D63" s="22"/>
      <c r="E63" s="22"/>
      <c r="F63" s="98">
        <f>SUMIF(A7:A54, "MR", F7:F54)</f>
        <v>0</v>
      </c>
      <c r="G63" s="94"/>
      <c r="H63" s="94"/>
      <c r="I63" s="97" t="s">
        <v>738</v>
      </c>
      <c r="J63" s="104"/>
      <c r="K63" s="104"/>
      <c r="L63" s="98">
        <f>SUMIF(B7:B54, "MR", E7:E54)</f>
        <v>0</v>
      </c>
      <c r="M63" s="98">
        <f>SUMIF(C7:C54, "MR", F7:F54)</f>
        <v>0</v>
      </c>
      <c r="N63" s="21"/>
      <c r="O63" s="21"/>
      <c r="P63" s="20"/>
      <c r="Q63" s="19"/>
    </row>
    <row r="64" spans="1:17" s="18" customFormat="1" ht="14.4">
      <c r="A64" s="100"/>
      <c r="B64" s="96"/>
      <c r="C64" s="105" t="s">
        <v>754</v>
      </c>
      <c r="D64" s="24"/>
      <c r="E64" s="24"/>
      <c r="F64" s="106">
        <f>SUM(F62:F63)</f>
        <v>0</v>
      </c>
      <c r="G64" s="94"/>
      <c r="H64" s="94"/>
      <c r="I64" s="105" t="s">
        <v>754</v>
      </c>
      <c r="J64" s="107"/>
      <c r="K64" s="107"/>
      <c r="L64" s="102">
        <f>SUM(L63)</f>
        <v>0</v>
      </c>
      <c r="M64" s="102">
        <f>SUM(M63)</f>
        <v>0</v>
      </c>
      <c r="N64" s="21"/>
      <c r="O64" s="21"/>
      <c r="P64" s="20"/>
      <c r="Q64" s="19"/>
    </row>
    <row r="65" spans="1:17" s="18" customFormat="1" ht="15" thickBot="1">
      <c r="A65" s="108"/>
      <c r="B65" s="109"/>
      <c r="C65" s="284" t="s">
        <v>814</v>
      </c>
      <c r="D65" s="285"/>
      <c r="E65" s="285"/>
      <c r="F65" s="110">
        <f>SUM(F61,F64)</f>
        <v>0</v>
      </c>
      <c r="G65" s="94"/>
      <c r="H65" s="94"/>
      <c r="I65" s="111" t="s">
        <v>756</v>
      </c>
      <c r="J65" s="112"/>
      <c r="K65" s="112"/>
      <c r="L65" s="113">
        <f>SUM(L62,L64)</f>
        <v>0</v>
      </c>
      <c r="M65" s="113">
        <f>SUM(M62,M64)</f>
        <v>0</v>
      </c>
      <c r="N65" s="21"/>
      <c r="O65" s="21"/>
      <c r="P65" s="20"/>
      <c r="Q65" s="19"/>
    </row>
    <row r="66" spans="1:17" s="18" customFormat="1" ht="14.4">
      <c r="A66" s="100"/>
      <c r="B66" s="96"/>
      <c r="C66" s="114"/>
      <c r="D66" s="115"/>
      <c r="E66" s="115"/>
      <c r="F66" s="116"/>
      <c r="G66" s="94"/>
      <c r="H66" s="94"/>
      <c r="I66" s="117">
        <v>0.3</v>
      </c>
      <c r="J66" s="22" t="e">
        <f>IF(#REF!=0,"",(#REF!/($M$70+$M$73)))</f>
        <v>#REF!</v>
      </c>
      <c r="K66" s="22" t="str">
        <f>IF(M66=0,"",M66/$M$70)</f>
        <v/>
      </c>
      <c r="L66" s="98">
        <f>SUMIF(A6:A53, "30%/30%", E6:E53)</f>
        <v>0</v>
      </c>
      <c r="M66" s="98">
        <f>SUMIF(B6:B53, "30%/30%", F6:F53)</f>
        <v>0</v>
      </c>
      <c r="N66" s="21"/>
      <c r="O66" s="21"/>
      <c r="P66" s="20"/>
      <c r="Q66" s="19"/>
    </row>
    <row r="67" spans="1:17" s="18" customFormat="1" ht="14.4">
      <c r="A67" s="100"/>
      <c r="B67" s="96"/>
      <c r="C67" s="97" t="s">
        <v>751</v>
      </c>
      <c r="D67" s="22" t="str">
        <f>IF(F67=0,"",F67/$F$71)</f>
        <v/>
      </c>
      <c r="E67" s="22" t="str">
        <f>IF(F67=0,"",(F67/($F$71+$F$73)))</f>
        <v/>
      </c>
      <c r="F67" s="98">
        <f>SUMIF(D7:D54, "MRB30%", F7:F54)</f>
        <v>0</v>
      </c>
      <c r="G67" s="94"/>
      <c r="H67" s="94"/>
      <c r="I67" s="97" t="s">
        <v>748</v>
      </c>
      <c r="J67" s="22" t="e">
        <f>IF(#REF!=0,"",(#REF!/($M$70+$M$73)))</f>
        <v>#REF!</v>
      </c>
      <c r="K67" s="22" t="str">
        <f>IF(M67=0,"",M67/$M$70)</f>
        <v/>
      </c>
      <c r="L67" s="98">
        <f>SUMIF(A7:A54, "LH/50%", E7:E54)</f>
        <v>0</v>
      </c>
      <c r="M67" s="98">
        <f>SUMIF(B7:B54, "LH/50%", F7:F54)</f>
        <v>0</v>
      </c>
      <c r="N67" s="21"/>
      <c r="O67" s="21"/>
      <c r="P67" s="20"/>
      <c r="Q67" s="19"/>
    </row>
    <row r="68" spans="1:17" s="18" customFormat="1" ht="14.4">
      <c r="A68" s="100"/>
      <c r="B68" s="96"/>
      <c r="C68" s="97" t="s">
        <v>749</v>
      </c>
      <c r="D68" s="22" t="str">
        <f>IF(F68=0,"",F68/$F$71)</f>
        <v/>
      </c>
      <c r="E68" s="22" t="str">
        <f>IF(F68=0,"",(F68/($F$71+$F$73)))</f>
        <v/>
      </c>
      <c r="F68" s="98">
        <f>SUMIF(D7:D54, "MRB40%", F7:F54)</f>
        <v>0</v>
      </c>
      <c r="G68" s="94"/>
      <c r="H68" s="94"/>
      <c r="I68" s="97" t="s">
        <v>745</v>
      </c>
      <c r="J68" s="22" t="e">
        <f>IF(#REF!=0,"",(#REF!/($M$70+$M$73)))</f>
        <v>#REF!</v>
      </c>
      <c r="K68" s="22" t="str">
        <f>IF(M68=0,"",M68/$M$70)</f>
        <v/>
      </c>
      <c r="L68" s="98">
        <f>SUMIF(A7:A54, "HH/60%", E7:E54)</f>
        <v>0</v>
      </c>
      <c r="M68" s="98">
        <f>SUMIF(B7:B54, "HH/60%", F7:F54)</f>
        <v>0</v>
      </c>
      <c r="N68" s="21"/>
      <c r="O68" s="21"/>
      <c r="P68" s="20"/>
      <c r="Q68" s="19"/>
    </row>
    <row r="69" spans="1:17" s="18" customFormat="1" ht="14.4">
      <c r="A69" s="99" t="s">
        <v>815</v>
      </c>
      <c r="B69" s="96"/>
      <c r="C69" s="97" t="s">
        <v>746</v>
      </c>
      <c r="D69" s="22" t="str">
        <f>IF(F69=0,"",F69/$F$71)</f>
        <v/>
      </c>
      <c r="E69" s="22" t="str">
        <f>IF(F69=0,"",(F69/($F$71+$F$73)))</f>
        <v/>
      </c>
      <c r="F69" s="98">
        <f>SUMIF(D7:D54, "MRB50%", F7:F54)</f>
        <v>0</v>
      </c>
      <c r="G69" s="94"/>
      <c r="H69" s="94"/>
      <c r="I69" s="97" t="s">
        <v>742</v>
      </c>
      <c r="J69" s="22" t="e">
        <f>IF(#REF!=0,"",(#REF!/($M$70+$M$73)))</f>
        <v>#REF!</v>
      </c>
      <c r="K69" s="22" t="str">
        <f>IF(M69=0,"",M69/$M$70)</f>
        <v/>
      </c>
      <c r="L69" s="98">
        <f>SUMIF(A7:A54, "HH/80%", E7:E54)</f>
        <v>0</v>
      </c>
      <c r="M69" s="98">
        <f>SUMIF(B7:B54, "HH/80%", F7:F54)</f>
        <v>0</v>
      </c>
      <c r="N69" s="21"/>
      <c r="O69" s="21"/>
      <c r="P69" s="20"/>
      <c r="Q69" s="19"/>
    </row>
    <row r="70" spans="1:17" s="18" customFormat="1" ht="14.4">
      <c r="A70" s="99"/>
      <c r="B70" s="96"/>
      <c r="C70" s="97" t="s">
        <v>743</v>
      </c>
      <c r="D70" s="22" t="str">
        <f>IF(F70=0,"",F70/$F$71)</f>
        <v/>
      </c>
      <c r="E70" s="22" t="str">
        <f>IF(F70=0,"",(F70/($F$71+$F$73)))</f>
        <v/>
      </c>
      <c r="F70" s="98">
        <f>SUMIF(D7:D54, "MRB60%", F7:F54)</f>
        <v>0</v>
      </c>
      <c r="G70" s="94"/>
      <c r="H70" s="94"/>
      <c r="I70" s="101" t="s">
        <v>755</v>
      </c>
      <c r="J70" s="103"/>
      <c r="K70" s="23"/>
      <c r="L70" s="102">
        <f>SUM(L66:L69)</f>
        <v>0</v>
      </c>
      <c r="M70" s="102">
        <f>SUM(M66:M69)</f>
        <v>0</v>
      </c>
      <c r="N70" s="21"/>
      <c r="O70" s="21"/>
      <c r="P70" s="20"/>
      <c r="Q70" s="19"/>
    </row>
    <row r="71" spans="1:17" s="18" customFormat="1" ht="14.4">
      <c r="A71" s="100"/>
      <c r="B71" s="96"/>
      <c r="C71" s="101" t="s">
        <v>816</v>
      </c>
      <c r="D71" s="118"/>
      <c r="E71" s="118"/>
      <c r="F71" s="102">
        <f>SUM(F67:F70)</f>
        <v>0</v>
      </c>
      <c r="G71" s="94"/>
      <c r="H71" s="94"/>
      <c r="I71" s="97" t="s">
        <v>740</v>
      </c>
      <c r="J71" s="104"/>
      <c r="K71" s="22"/>
      <c r="L71" s="98">
        <f>SUMIF(A7:A54, "EO", E7:E54)</f>
        <v>0</v>
      </c>
      <c r="M71" s="98">
        <f>SUMIF(B7:B54, "EO", F7:F54)</f>
        <v>0</v>
      </c>
      <c r="N71" s="21"/>
      <c r="O71" s="21"/>
      <c r="P71" s="20"/>
      <c r="Q71" s="19"/>
    </row>
    <row r="72" spans="1:17" s="18" customFormat="1" ht="14.4">
      <c r="A72" s="99" t="s">
        <v>817</v>
      </c>
      <c r="B72" s="96"/>
      <c r="C72" s="119" t="s">
        <v>818</v>
      </c>
      <c r="D72" s="120"/>
      <c r="E72" s="120"/>
      <c r="F72" s="98">
        <f>SUMIF(D7:D54, "MRBMR", F7:F54)</f>
        <v>0</v>
      </c>
      <c r="G72" s="94"/>
      <c r="H72" s="94"/>
      <c r="I72" s="97" t="s">
        <v>738</v>
      </c>
      <c r="J72" s="104"/>
      <c r="K72" s="104"/>
      <c r="L72" s="98">
        <f>SUMIF(A7:A54, "MR", E7:E54)</f>
        <v>0</v>
      </c>
      <c r="M72" s="98">
        <f>SUMIF(B7:B54, "MR", F7:F54)</f>
        <v>0</v>
      </c>
      <c r="N72" s="21"/>
      <c r="O72" s="21"/>
      <c r="P72" s="20"/>
      <c r="Q72" s="19"/>
    </row>
    <row r="73" spans="1:17" s="18" customFormat="1" ht="14.4">
      <c r="A73" s="100"/>
      <c r="B73" s="96"/>
      <c r="C73" s="105" t="s">
        <v>819</v>
      </c>
      <c r="D73" s="121"/>
      <c r="E73" s="121"/>
      <c r="F73" s="106">
        <f>SUM(F72)</f>
        <v>0</v>
      </c>
      <c r="G73" s="94"/>
      <c r="H73" s="94"/>
      <c r="I73" s="122" t="s">
        <v>754</v>
      </c>
      <c r="J73" s="123"/>
      <c r="K73" s="123"/>
      <c r="L73" s="106">
        <f>SUM(L71:L72)</f>
        <v>0</v>
      </c>
      <c r="M73" s="106">
        <f>SUM(M71:M72)</f>
        <v>0</v>
      </c>
      <c r="N73" s="21"/>
      <c r="O73" s="21"/>
      <c r="P73" s="20"/>
      <c r="Q73" s="19"/>
    </row>
    <row r="74" spans="1:17" s="18" customFormat="1" ht="15" thickBot="1">
      <c r="A74" s="99" t="s">
        <v>820</v>
      </c>
      <c r="B74" s="96"/>
      <c r="C74" s="111" t="s">
        <v>821</v>
      </c>
      <c r="D74" s="112"/>
      <c r="E74" s="112"/>
      <c r="F74" s="110">
        <f>SUM(F71,F73)</f>
        <v>0</v>
      </c>
      <c r="G74" s="94"/>
      <c r="H74" s="94"/>
      <c r="I74" s="111" t="s">
        <v>753</v>
      </c>
      <c r="J74" s="112"/>
      <c r="K74" s="112"/>
      <c r="L74" s="110">
        <f>SUM(L69,L73)</f>
        <v>0</v>
      </c>
      <c r="M74" s="110">
        <f>SUM(M69,M73)</f>
        <v>0</v>
      </c>
      <c r="N74" s="21"/>
      <c r="O74" s="21"/>
      <c r="P74" s="20"/>
      <c r="Q74" s="19"/>
    </row>
    <row r="75" spans="1:17" s="18" customFormat="1" ht="15" thickBot="1">
      <c r="A75" s="108"/>
      <c r="B75" s="109"/>
      <c r="C75" s="124"/>
      <c r="D75" s="124"/>
      <c r="E75" s="124"/>
      <c r="F75" s="125"/>
      <c r="G75" s="94"/>
      <c r="H75" s="94"/>
      <c r="I75" s="126" t="s">
        <v>752</v>
      </c>
      <c r="J75" s="127"/>
      <c r="K75" s="127"/>
      <c r="L75" s="110">
        <f>SUMIF(D7:D54,"*",E7:E54)</f>
        <v>0</v>
      </c>
      <c r="M75" s="110">
        <f>SUMIF(E7:E54,"*",F7:F54)</f>
        <v>0</v>
      </c>
      <c r="N75" s="21"/>
      <c r="O75" s="21"/>
      <c r="P75" s="20"/>
      <c r="Q75" s="19"/>
    </row>
    <row r="76" spans="1:17">
      <c r="B76" s="18"/>
      <c r="C76" s="18"/>
      <c r="D76" s="18"/>
      <c r="E76" s="18"/>
      <c r="F76" s="18"/>
      <c r="G76" s="18"/>
      <c r="H76" s="18"/>
    </row>
    <row r="77" spans="1:17" s="16" customFormat="1" ht="14.4">
      <c r="C77" s="17"/>
      <c r="D77" s="17"/>
      <c r="E77" s="17"/>
      <c r="I77" s="11"/>
    </row>
    <row r="78" spans="1:17" s="16" customFormat="1" ht="14.4">
      <c r="C78" s="17"/>
      <c r="D78" s="17"/>
      <c r="E78" s="17"/>
      <c r="I78" s="11"/>
    </row>
    <row r="79" spans="1:17" s="16" customFormat="1" ht="14.4">
      <c r="C79" s="17"/>
      <c r="D79" s="17"/>
      <c r="E79" s="17"/>
      <c r="I79" s="11"/>
    </row>
    <row r="80" spans="1:17" s="16" customFormat="1" ht="26.25" customHeight="1">
      <c r="C80" s="17"/>
      <c r="D80" s="17"/>
      <c r="E80" s="17"/>
      <c r="I80" s="11"/>
    </row>
    <row r="81" spans="2:9" s="16" customFormat="1" ht="14.4">
      <c r="I81" s="11"/>
    </row>
    <row r="82" spans="2:9" s="16" customFormat="1" ht="14.4">
      <c r="I82" s="11"/>
    </row>
    <row r="83" spans="2:9" s="12" customFormat="1" ht="12.75" hidden="1" customHeight="1">
      <c r="I83" s="10"/>
    </row>
    <row r="84" spans="2:9" s="12" customFormat="1" ht="12.75" hidden="1" customHeight="1">
      <c r="I84" s="10"/>
    </row>
    <row r="85" spans="2:9" s="12" customFormat="1" ht="12.75" hidden="1" customHeight="1">
      <c r="I85" s="10"/>
    </row>
    <row r="86" spans="2:9" s="12" customFormat="1" ht="12.75" hidden="1" customHeight="1">
      <c r="I86" s="10"/>
    </row>
    <row r="87" spans="2:9" s="12" customFormat="1" ht="12.75" hidden="1" customHeight="1">
      <c r="I87" s="10"/>
    </row>
    <row r="88" spans="2:9" s="12" customFormat="1" ht="12.75" hidden="1" customHeight="1">
      <c r="I88" s="10"/>
    </row>
    <row r="89" spans="2:9" s="12" customFormat="1" ht="12.75" hidden="1" customHeight="1">
      <c r="I89" s="10"/>
    </row>
    <row r="90" spans="2:9" s="12" customFormat="1" ht="12.75" hidden="1" customHeight="1">
      <c r="I90" s="10"/>
    </row>
    <row r="91" spans="2:9" s="12" customFormat="1" ht="12.75" hidden="1" customHeight="1">
      <c r="C91" s="15"/>
      <c r="I91" s="10"/>
    </row>
    <row r="92" spans="2:9" s="12" customFormat="1" ht="12.75" hidden="1" customHeight="1">
      <c r="I92" s="10"/>
    </row>
    <row r="93" spans="2:9" s="12" customFormat="1" ht="12.75" hidden="1" customHeight="1">
      <c r="B93" s="12" t="s">
        <v>751</v>
      </c>
      <c r="C93" s="14">
        <v>0</v>
      </c>
      <c r="D93" s="12">
        <v>1</v>
      </c>
      <c r="I93" s="10"/>
    </row>
    <row r="94" spans="2:9" s="12" customFormat="1" ht="12.75" hidden="1" customHeight="1">
      <c r="B94" s="12" t="s">
        <v>749</v>
      </c>
      <c r="C94" s="13">
        <v>1</v>
      </c>
      <c r="D94" s="12">
        <v>1.5</v>
      </c>
      <c r="I94" s="10"/>
    </row>
    <row r="95" spans="2:9" s="12" customFormat="1" ht="12.75" hidden="1" customHeight="1">
      <c r="B95" s="12" t="s">
        <v>746</v>
      </c>
      <c r="C95" s="13">
        <v>2</v>
      </c>
      <c r="D95" s="12">
        <v>2</v>
      </c>
      <c r="I95" s="10"/>
    </row>
    <row r="96" spans="2:9" s="12" customFormat="1" ht="12.75" hidden="1" customHeight="1">
      <c r="B96" s="12" t="s">
        <v>743</v>
      </c>
      <c r="C96" s="13">
        <v>3</v>
      </c>
      <c r="D96" s="12">
        <v>2.5</v>
      </c>
      <c r="I96" s="10"/>
    </row>
    <row r="97" spans="2:17" s="12" customFormat="1" ht="12.75" hidden="1" customHeight="1">
      <c r="B97" s="12" t="s">
        <v>740</v>
      </c>
      <c r="C97" s="13">
        <v>4</v>
      </c>
      <c r="D97" s="12">
        <v>3</v>
      </c>
      <c r="I97" s="10"/>
    </row>
    <row r="98" spans="2:17" s="12" customFormat="1" hidden="1">
      <c r="B98" s="12" t="s">
        <v>738</v>
      </c>
      <c r="C98" s="13">
        <v>5</v>
      </c>
      <c r="D98" s="12">
        <v>3.5</v>
      </c>
      <c r="E98" s="13"/>
      <c r="I98" s="10"/>
    </row>
    <row r="99" spans="2:17" s="12" customFormat="1" hidden="1">
      <c r="D99" s="12">
        <v>4</v>
      </c>
      <c r="E99" s="13"/>
      <c r="I99" s="10"/>
    </row>
    <row r="100" spans="2:17" s="12" customFormat="1" hidden="1">
      <c r="I100" s="10"/>
    </row>
    <row r="101" spans="2:17" s="12" customFormat="1" hidden="1">
      <c r="I101" s="10"/>
    </row>
    <row r="102" spans="2:17" s="12" customFormat="1" hidden="1">
      <c r="I102" s="10"/>
    </row>
    <row r="103" spans="2:17" s="12" customFormat="1" hidden="1">
      <c r="I103" s="10"/>
    </row>
    <row r="104" spans="2:17" s="12" customFormat="1" hidden="1">
      <c r="I104" s="10"/>
    </row>
    <row r="105" spans="2:17" s="12" customFormat="1" hidden="1">
      <c r="I105" s="10"/>
    </row>
    <row r="106" spans="2:17" s="12" customFormat="1" hidden="1">
      <c r="I106" s="10"/>
    </row>
    <row r="107" spans="2:17" s="12" customFormat="1" hidden="1">
      <c r="I107" s="10"/>
    </row>
    <row r="108" spans="2:17" s="12" customFormat="1" hidden="1">
      <c r="I108" s="10"/>
    </row>
    <row r="109" spans="2:17">
      <c r="I109" s="11"/>
      <c r="J109" s="6"/>
      <c r="K109" s="6"/>
      <c r="L109" s="6"/>
      <c r="M109" s="6"/>
      <c r="N109" s="6"/>
      <c r="O109" s="6"/>
      <c r="P109" s="6"/>
      <c r="Q109" s="6"/>
    </row>
    <row r="110" spans="2:17">
      <c r="I110" s="11"/>
      <c r="J110" s="6"/>
      <c r="K110" s="6"/>
      <c r="L110" s="6"/>
      <c r="M110" s="6"/>
      <c r="N110" s="6"/>
      <c r="O110" s="6"/>
      <c r="P110" s="6"/>
      <c r="Q110" s="6"/>
    </row>
    <row r="111" spans="2:17">
      <c r="I111" s="11"/>
      <c r="J111" s="6"/>
      <c r="K111" s="6"/>
      <c r="L111" s="6"/>
      <c r="M111" s="6"/>
      <c r="N111" s="6"/>
      <c r="O111" s="6"/>
      <c r="P111" s="6"/>
      <c r="Q111" s="6"/>
    </row>
    <row r="112" spans="2:17">
      <c r="I112" s="11"/>
      <c r="J112" s="6"/>
      <c r="K112" s="6"/>
      <c r="L112" s="6"/>
      <c r="M112" s="6"/>
      <c r="N112" s="6"/>
      <c r="O112" s="6"/>
      <c r="P112" s="6"/>
      <c r="Q112" s="6"/>
    </row>
    <row r="113" spans="9:17">
      <c r="I113" s="11"/>
      <c r="J113" s="6"/>
      <c r="K113" s="6"/>
      <c r="L113" s="6"/>
      <c r="M113" s="6"/>
      <c r="N113" s="6"/>
      <c r="O113" s="6"/>
      <c r="P113" s="6"/>
      <c r="Q113" s="6"/>
    </row>
    <row r="114" spans="9:17">
      <c r="I114" s="11"/>
      <c r="J114" s="6"/>
      <c r="K114" s="6"/>
      <c r="L114" s="6"/>
      <c r="M114" s="6"/>
      <c r="N114" s="6"/>
      <c r="O114" s="6"/>
      <c r="P114" s="6"/>
      <c r="Q114" s="6"/>
    </row>
    <row r="115" spans="9:17">
      <c r="I115" s="11"/>
      <c r="J115" s="6"/>
      <c r="K115" s="6"/>
      <c r="L115" s="6"/>
      <c r="M115" s="6"/>
      <c r="N115" s="6"/>
      <c r="O115" s="6"/>
      <c r="P115" s="6"/>
      <c r="Q115" s="6"/>
    </row>
    <row r="116" spans="9:17">
      <c r="I116" s="11"/>
      <c r="J116" s="6"/>
      <c r="K116" s="6"/>
      <c r="L116" s="6"/>
      <c r="M116" s="6"/>
      <c r="N116" s="6"/>
      <c r="O116" s="6"/>
      <c r="P116" s="6"/>
      <c r="Q116" s="6"/>
    </row>
    <row r="117" spans="9:17">
      <c r="I117" s="11"/>
      <c r="J117" s="6"/>
      <c r="K117" s="6"/>
      <c r="L117" s="6"/>
      <c r="M117" s="6"/>
      <c r="N117" s="6"/>
      <c r="O117" s="6"/>
      <c r="P117" s="6"/>
      <c r="Q117" s="6"/>
    </row>
    <row r="118" spans="9:17">
      <c r="I118" s="11"/>
      <c r="J118" s="6"/>
      <c r="K118" s="6"/>
      <c r="L118" s="6"/>
      <c r="M118" s="6"/>
      <c r="N118" s="6"/>
      <c r="O118" s="6"/>
      <c r="P118" s="6"/>
      <c r="Q118" s="6"/>
    </row>
    <row r="119" spans="9:17">
      <c r="I119" s="11"/>
      <c r="J119" s="6"/>
      <c r="K119" s="6"/>
      <c r="L119" s="6"/>
      <c r="M119" s="6"/>
      <c r="N119" s="6"/>
      <c r="O119" s="6"/>
      <c r="P119" s="6"/>
      <c r="Q119" s="6"/>
    </row>
    <row r="120" spans="9:17">
      <c r="I120" s="11"/>
      <c r="J120" s="6"/>
      <c r="K120" s="6"/>
      <c r="L120" s="6"/>
      <c r="M120" s="6"/>
      <c r="N120" s="6"/>
      <c r="O120" s="6"/>
      <c r="P120" s="6"/>
      <c r="Q120" s="6"/>
    </row>
    <row r="121" spans="9:17">
      <c r="I121" s="11"/>
      <c r="J121" s="6"/>
      <c r="K121" s="6"/>
      <c r="L121" s="6"/>
      <c r="M121" s="6"/>
      <c r="N121" s="6"/>
      <c r="O121" s="6"/>
      <c r="P121" s="6"/>
      <c r="Q121" s="6"/>
    </row>
    <row r="122" spans="9:17">
      <c r="I122" s="11"/>
      <c r="J122" s="6"/>
      <c r="K122" s="6"/>
      <c r="L122" s="6"/>
      <c r="M122" s="6"/>
      <c r="N122" s="6"/>
      <c r="O122" s="6"/>
      <c r="P122" s="6"/>
      <c r="Q122" s="6"/>
    </row>
    <row r="123" spans="9:17">
      <c r="I123" s="11"/>
      <c r="J123" s="6"/>
      <c r="K123" s="6"/>
      <c r="L123" s="6"/>
      <c r="M123" s="6"/>
      <c r="N123" s="6"/>
      <c r="O123" s="6"/>
      <c r="P123" s="6"/>
      <c r="Q123" s="6"/>
    </row>
    <row r="124" spans="9:17">
      <c r="I124" s="11"/>
      <c r="J124" s="6"/>
      <c r="K124" s="6"/>
      <c r="L124" s="6"/>
      <c r="M124" s="6"/>
      <c r="N124" s="6"/>
      <c r="O124" s="6"/>
      <c r="P124" s="6"/>
      <c r="Q124" s="6"/>
    </row>
    <row r="125" spans="9:17">
      <c r="I125" s="11"/>
      <c r="J125" s="6"/>
      <c r="K125" s="6"/>
      <c r="L125" s="6"/>
      <c r="M125" s="6"/>
      <c r="N125" s="6"/>
      <c r="O125" s="6"/>
      <c r="P125" s="6"/>
      <c r="Q125" s="6"/>
    </row>
    <row r="126" spans="9:17">
      <c r="I126" s="11"/>
      <c r="J126" s="6"/>
      <c r="K126" s="6"/>
      <c r="L126" s="6"/>
      <c r="M126" s="6"/>
      <c r="N126" s="6"/>
      <c r="O126" s="6"/>
      <c r="P126" s="6"/>
      <c r="Q126" s="6"/>
    </row>
    <row r="127" spans="9:17">
      <c r="I127" s="11"/>
      <c r="J127" s="6"/>
      <c r="K127" s="6"/>
      <c r="L127" s="6"/>
      <c r="M127" s="6"/>
      <c r="N127" s="6"/>
      <c r="O127" s="6"/>
      <c r="P127" s="6"/>
      <c r="Q127" s="6"/>
    </row>
    <row r="128" spans="9:17">
      <c r="I128" s="11"/>
      <c r="J128" s="6"/>
      <c r="K128" s="6"/>
      <c r="L128" s="6"/>
      <c r="M128" s="6"/>
      <c r="N128" s="6"/>
      <c r="O128" s="6"/>
      <c r="P128" s="6"/>
      <c r="Q128" s="6"/>
    </row>
    <row r="129" spans="9:17">
      <c r="I129" s="11"/>
      <c r="J129" s="6"/>
      <c r="K129" s="6"/>
      <c r="L129" s="6"/>
      <c r="M129" s="6"/>
      <c r="N129" s="6"/>
      <c r="O129" s="6"/>
      <c r="P129" s="6"/>
      <c r="Q129" s="6"/>
    </row>
    <row r="130" spans="9:17">
      <c r="I130" s="11"/>
      <c r="J130" s="6"/>
      <c r="K130" s="6"/>
      <c r="L130" s="6"/>
      <c r="M130" s="6"/>
      <c r="N130" s="6"/>
      <c r="O130" s="6"/>
      <c r="P130" s="6"/>
      <c r="Q130" s="6"/>
    </row>
    <row r="131" spans="9:17">
      <c r="I131" s="11"/>
      <c r="J131" s="6"/>
      <c r="K131" s="6"/>
      <c r="L131" s="6"/>
      <c r="M131" s="6"/>
      <c r="N131" s="6"/>
      <c r="O131" s="6"/>
      <c r="P131" s="6"/>
      <c r="Q131" s="6"/>
    </row>
    <row r="132" spans="9:17">
      <c r="I132" s="11"/>
      <c r="J132" s="6"/>
      <c r="K132" s="6"/>
      <c r="L132" s="6"/>
      <c r="M132" s="6"/>
      <c r="N132" s="6"/>
      <c r="O132" s="6"/>
      <c r="P132" s="6"/>
      <c r="Q132" s="6"/>
    </row>
    <row r="133" spans="9:17">
      <c r="I133" s="11"/>
      <c r="J133" s="6"/>
      <c r="K133" s="6"/>
      <c r="L133" s="6"/>
      <c r="M133" s="6"/>
      <c r="N133" s="6"/>
      <c r="O133" s="6"/>
      <c r="P133" s="6"/>
      <c r="Q133" s="6"/>
    </row>
    <row r="134" spans="9:17">
      <c r="I134" s="11"/>
      <c r="J134" s="6"/>
      <c r="K134" s="6"/>
      <c r="L134" s="6"/>
      <c r="M134" s="6"/>
      <c r="N134" s="6"/>
      <c r="O134" s="6"/>
      <c r="P134" s="6"/>
      <c r="Q134" s="6"/>
    </row>
    <row r="135" spans="9:17">
      <c r="I135" s="11"/>
      <c r="J135" s="6"/>
      <c r="K135" s="6"/>
      <c r="L135" s="6"/>
      <c r="M135" s="6"/>
      <c r="N135" s="6"/>
      <c r="O135" s="6"/>
      <c r="P135" s="6"/>
      <c r="Q135" s="6"/>
    </row>
    <row r="136" spans="9:17">
      <c r="I136" s="11"/>
      <c r="J136" s="6"/>
      <c r="K136" s="6"/>
      <c r="L136" s="6"/>
      <c r="M136" s="6"/>
      <c r="N136" s="6"/>
      <c r="O136" s="6"/>
      <c r="P136" s="6"/>
      <c r="Q136" s="6"/>
    </row>
    <row r="137" spans="9:17">
      <c r="I137" s="11"/>
      <c r="J137" s="6"/>
      <c r="K137" s="6"/>
      <c r="L137" s="6"/>
      <c r="M137" s="6"/>
      <c r="N137" s="6"/>
      <c r="O137" s="6"/>
      <c r="P137" s="6"/>
      <c r="Q137" s="6"/>
    </row>
    <row r="138" spans="9:17">
      <c r="I138" s="11"/>
      <c r="J138" s="6"/>
      <c r="K138" s="6"/>
      <c r="L138" s="6"/>
      <c r="M138" s="6"/>
      <c r="N138" s="6"/>
      <c r="O138" s="6"/>
      <c r="P138" s="6"/>
      <c r="Q138" s="6"/>
    </row>
    <row r="139" spans="9:17">
      <c r="I139" s="11"/>
      <c r="J139" s="6"/>
      <c r="K139" s="6"/>
      <c r="L139" s="6"/>
      <c r="M139" s="6"/>
      <c r="N139" s="6"/>
      <c r="O139" s="6"/>
      <c r="P139" s="6"/>
      <c r="Q139" s="6"/>
    </row>
    <row r="140" spans="9:17">
      <c r="I140" s="11"/>
      <c r="J140" s="6"/>
      <c r="K140" s="6"/>
      <c r="L140" s="6"/>
      <c r="M140" s="6"/>
      <c r="N140" s="6"/>
      <c r="O140" s="6"/>
      <c r="P140" s="6"/>
      <c r="Q140" s="6"/>
    </row>
    <row r="141" spans="9:17">
      <c r="I141" s="11"/>
      <c r="J141" s="6"/>
      <c r="K141" s="6"/>
      <c r="L141" s="6"/>
      <c r="M141" s="6"/>
      <c r="N141" s="6"/>
      <c r="O141" s="6"/>
      <c r="P141" s="6"/>
      <c r="Q141" s="6"/>
    </row>
    <row r="142" spans="9:17">
      <c r="I142" s="11"/>
      <c r="J142" s="6"/>
      <c r="K142" s="6"/>
      <c r="L142" s="6"/>
      <c r="M142" s="6"/>
      <c r="N142" s="6"/>
      <c r="O142" s="6"/>
      <c r="P142" s="6"/>
      <c r="Q142" s="6"/>
    </row>
    <row r="143" spans="9:17">
      <c r="I143" s="11"/>
      <c r="J143" s="6"/>
      <c r="K143" s="6"/>
      <c r="L143" s="6"/>
      <c r="M143" s="6"/>
      <c r="N143" s="6"/>
      <c r="O143" s="6"/>
      <c r="P143" s="6"/>
      <c r="Q143" s="6"/>
    </row>
    <row r="144" spans="9:17">
      <c r="I144" s="11"/>
      <c r="J144" s="6"/>
      <c r="K144" s="6"/>
      <c r="L144" s="6"/>
      <c r="M144" s="6"/>
      <c r="N144" s="6"/>
      <c r="O144" s="6"/>
      <c r="P144" s="6"/>
      <c r="Q144" s="6"/>
    </row>
    <row r="145" spans="9:17">
      <c r="I145" s="11"/>
      <c r="J145" s="6"/>
      <c r="K145" s="6"/>
      <c r="L145" s="6"/>
      <c r="M145" s="6"/>
      <c r="N145" s="6"/>
      <c r="O145" s="6"/>
      <c r="P145" s="6"/>
      <c r="Q145" s="6"/>
    </row>
    <row r="146" spans="9:17">
      <c r="I146" s="11"/>
      <c r="J146" s="6"/>
      <c r="K146" s="6"/>
      <c r="L146" s="6"/>
      <c r="M146" s="6"/>
      <c r="N146" s="6"/>
      <c r="O146" s="6"/>
      <c r="P146" s="6"/>
      <c r="Q146" s="6"/>
    </row>
    <row r="147" spans="9:17">
      <c r="I147" s="11"/>
      <c r="J147" s="6"/>
      <c r="K147" s="6"/>
      <c r="L147" s="6"/>
      <c r="M147" s="6"/>
      <c r="N147" s="6"/>
      <c r="O147" s="6"/>
      <c r="P147" s="6"/>
      <c r="Q147" s="6"/>
    </row>
    <row r="148" spans="9:17">
      <c r="I148" s="11"/>
      <c r="J148" s="6"/>
      <c r="K148" s="6"/>
      <c r="L148" s="6"/>
      <c r="M148" s="6"/>
      <c r="N148" s="6"/>
      <c r="O148" s="6"/>
      <c r="P148" s="6"/>
      <c r="Q148" s="6"/>
    </row>
    <row r="149" spans="9:17">
      <c r="I149" s="11"/>
      <c r="J149" s="6"/>
      <c r="K149" s="6"/>
      <c r="L149" s="6"/>
      <c r="M149" s="6"/>
      <c r="N149" s="6"/>
      <c r="O149" s="6"/>
      <c r="P149" s="6"/>
      <c r="Q149" s="6"/>
    </row>
    <row r="150" spans="9:17">
      <c r="I150" s="11"/>
      <c r="J150" s="6"/>
      <c r="K150" s="6"/>
      <c r="L150" s="6"/>
      <c r="M150" s="6"/>
      <c r="N150" s="6"/>
      <c r="O150" s="6"/>
      <c r="P150" s="6"/>
      <c r="Q150" s="6"/>
    </row>
    <row r="151" spans="9:17">
      <c r="I151" s="11"/>
      <c r="J151" s="6"/>
      <c r="K151" s="6"/>
      <c r="L151" s="6"/>
      <c r="M151" s="6"/>
      <c r="N151" s="6"/>
      <c r="O151" s="6"/>
      <c r="P151" s="6"/>
      <c r="Q151" s="6"/>
    </row>
    <row r="152" spans="9:17">
      <c r="I152" s="11"/>
      <c r="J152" s="6"/>
      <c r="K152" s="6"/>
      <c r="L152" s="6"/>
      <c r="M152" s="6"/>
      <c r="N152" s="6"/>
      <c r="O152" s="6"/>
      <c r="P152" s="6"/>
      <c r="Q152" s="6"/>
    </row>
    <row r="153" spans="9:17">
      <c r="I153" s="11"/>
      <c r="J153" s="6"/>
      <c r="K153" s="6"/>
      <c r="L153" s="6"/>
      <c r="M153" s="6"/>
      <c r="N153" s="6"/>
      <c r="O153" s="6"/>
      <c r="P153" s="6"/>
      <c r="Q153" s="6"/>
    </row>
    <row r="154" spans="9:17">
      <c r="I154" s="11"/>
      <c r="J154" s="6"/>
      <c r="K154" s="6"/>
      <c r="L154" s="6"/>
      <c r="M154" s="6"/>
      <c r="N154" s="6"/>
      <c r="O154" s="6"/>
      <c r="P154" s="6"/>
      <c r="Q154" s="6"/>
    </row>
    <row r="155" spans="9:17">
      <c r="I155" s="11"/>
      <c r="J155" s="6"/>
      <c r="K155" s="6"/>
      <c r="L155" s="6"/>
      <c r="M155" s="6"/>
      <c r="N155" s="6"/>
      <c r="O155" s="6"/>
      <c r="P155" s="6"/>
      <c r="Q155" s="6"/>
    </row>
    <row r="156" spans="9:17">
      <c r="I156" s="11"/>
      <c r="J156" s="6"/>
      <c r="K156" s="6"/>
      <c r="L156" s="6"/>
      <c r="M156" s="6"/>
      <c r="N156" s="6"/>
      <c r="O156" s="6"/>
      <c r="P156" s="6"/>
      <c r="Q156" s="6"/>
    </row>
    <row r="157" spans="9:17">
      <c r="I157" s="11"/>
      <c r="J157" s="6"/>
      <c r="K157" s="6"/>
      <c r="L157" s="6"/>
      <c r="M157" s="6"/>
      <c r="N157" s="6"/>
      <c r="O157" s="6"/>
      <c r="P157" s="6"/>
      <c r="Q157" s="6"/>
    </row>
    <row r="158" spans="9:17">
      <c r="I158" s="11"/>
      <c r="J158" s="6"/>
      <c r="K158" s="6"/>
      <c r="L158" s="6"/>
      <c r="M158" s="6"/>
      <c r="N158" s="6"/>
      <c r="O158" s="6"/>
      <c r="P158" s="6"/>
      <c r="Q158" s="6"/>
    </row>
    <row r="159" spans="9:17">
      <c r="I159" s="11"/>
      <c r="J159" s="6"/>
      <c r="K159" s="6"/>
      <c r="L159" s="6"/>
      <c r="M159" s="6"/>
      <c r="N159" s="6"/>
      <c r="O159" s="6"/>
      <c r="P159" s="6"/>
      <c r="Q159" s="6"/>
    </row>
    <row r="160" spans="9:17">
      <c r="I160" s="11"/>
      <c r="J160" s="6"/>
      <c r="K160" s="6"/>
      <c r="L160" s="6"/>
      <c r="M160" s="6"/>
      <c r="N160" s="6"/>
      <c r="O160" s="6"/>
      <c r="P160" s="6"/>
      <c r="Q160" s="6"/>
    </row>
    <row r="161" spans="9:17">
      <c r="I161" s="11"/>
      <c r="J161" s="6"/>
      <c r="K161" s="6"/>
      <c r="L161" s="6"/>
      <c r="M161" s="6"/>
      <c r="N161" s="6"/>
      <c r="O161" s="6"/>
      <c r="P161" s="6"/>
      <c r="Q161" s="6"/>
    </row>
    <row r="162" spans="9:17">
      <c r="I162" s="11"/>
      <c r="J162" s="6"/>
      <c r="K162" s="6"/>
      <c r="L162" s="6"/>
      <c r="M162" s="6"/>
      <c r="N162" s="6"/>
      <c r="O162" s="6"/>
      <c r="P162" s="6"/>
      <c r="Q162" s="6"/>
    </row>
    <row r="163" spans="9:17">
      <c r="I163" s="11"/>
      <c r="J163" s="6"/>
      <c r="K163" s="6"/>
      <c r="L163" s="6"/>
      <c r="M163" s="6"/>
      <c r="N163" s="6"/>
      <c r="O163" s="6"/>
      <c r="P163" s="6"/>
      <c r="Q163" s="6"/>
    </row>
    <row r="164" spans="9:17">
      <c r="I164" s="11"/>
      <c r="J164" s="6"/>
      <c r="K164" s="6"/>
      <c r="L164" s="6"/>
      <c r="M164" s="6"/>
      <c r="N164" s="6"/>
      <c r="O164" s="6"/>
      <c r="P164" s="6"/>
      <c r="Q164" s="6"/>
    </row>
  </sheetData>
  <sheetProtection formatCells="0" formatColumns="0" formatRows="0"/>
  <mergeCells count="16">
    <mergeCell ref="W15:X15"/>
    <mergeCell ref="W10:X10"/>
    <mergeCell ref="W11:X11"/>
    <mergeCell ref="W12:X12"/>
    <mergeCell ref="W13:X13"/>
    <mergeCell ref="W14:X14"/>
    <mergeCell ref="W5:X5"/>
    <mergeCell ref="W6:X6"/>
    <mergeCell ref="W7:X7"/>
    <mergeCell ref="W8:X8"/>
    <mergeCell ref="W9:X9"/>
    <mergeCell ref="C65:E65"/>
    <mergeCell ref="C3:M3"/>
    <mergeCell ref="A2:M2"/>
    <mergeCell ref="D55:E55"/>
    <mergeCell ref="G55:H55"/>
  </mergeCells>
  <dataValidations count="142">
    <dataValidation allowBlank="1" showInputMessage="1" showErrorMessage="1" promptTitle="Rental Concessions" prompt="Enter the amount anticipated for rental concessions on a monthly basis. " sqref="WVQ983081 JE65577 TA65577 ACW65577 AMS65577 AWO65577 BGK65577 BQG65577 CAC65577 CJY65577 CTU65577 DDQ65577 DNM65577 DXI65577 EHE65577 ERA65577 FAW65577 FKS65577 FUO65577 GEK65577 GOG65577 GYC65577 HHY65577 HRU65577 IBQ65577 ILM65577 IVI65577 JFE65577 JPA65577 JYW65577 KIS65577 KSO65577 LCK65577 LMG65577 LWC65577 MFY65577 MPU65577 MZQ65577 NJM65577 NTI65577 ODE65577 ONA65577 OWW65577 PGS65577 PQO65577 QAK65577 QKG65577 QUC65577 RDY65577 RNU65577 RXQ65577 SHM65577 SRI65577 TBE65577 TLA65577 TUW65577 UES65577 UOO65577 UYK65577 VIG65577 VSC65577 WBY65577 WLU65577 WVQ65577 JE131113 TA131113 ACW131113 AMS131113 AWO131113 BGK131113 BQG131113 CAC131113 CJY131113 CTU131113 DDQ131113 DNM131113 DXI131113 EHE131113 ERA131113 FAW131113 FKS131113 FUO131113 GEK131113 GOG131113 GYC131113 HHY131113 HRU131113 IBQ131113 ILM131113 IVI131113 JFE131113 JPA131113 JYW131113 KIS131113 KSO131113 LCK131113 LMG131113 LWC131113 MFY131113 MPU131113 MZQ131113 NJM131113 NTI131113 ODE131113 ONA131113 OWW131113 PGS131113 PQO131113 QAK131113 QKG131113 QUC131113 RDY131113 RNU131113 RXQ131113 SHM131113 SRI131113 TBE131113 TLA131113 TUW131113 UES131113 UOO131113 UYK131113 VIG131113 VSC131113 WBY131113 WLU131113 WVQ131113 JE196649 TA196649 ACW196649 AMS196649 AWO196649 BGK196649 BQG196649 CAC196649 CJY196649 CTU196649 DDQ196649 DNM196649 DXI196649 EHE196649 ERA196649 FAW196649 FKS196649 FUO196649 GEK196649 GOG196649 GYC196649 HHY196649 HRU196649 IBQ196649 ILM196649 IVI196649 JFE196649 JPA196649 JYW196649 KIS196649 KSO196649 LCK196649 LMG196649 LWC196649 MFY196649 MPU196649 MZQ196649 NJM196649 NTI196649 ODE196649 ONA196649 OWW196649 PGS196649 PQO196649 QAK196649 QKG196649 QUC196649 RDY196649 RNU196649 RXQ196649 SHM196649 SRI196649 TBE196649 TLA196649 TUW196649 UES196649 UOO196649 UYK196649 VIG196649 VSC196649 WBY196649 WLU196649 WVQ196649 JE262185 TA262185 ACW262185 AMS262185 AWO262185 BGK262185 BQG262185 CAC262185 CJY262185 CTU262185 DDQ262185 DNM262185 DXI262185 EHE262185 ERA262185 FAW262185 FKS262185 FUO262185 GEK262185 GOG262185 GYC262185 HHY262185 HRU262185 IBQ262185 ILM262185 IVI262185 JFE262185 JPA262185 JYW262185 KIS262185 KSO262185 LCK262185 LMG262185 LWC262185 MFY262185 MPU262185 MZQ262185 NJM262185 NTI262185 ODE262185 ONA262185 OWW262185 PGS262185 PQO262185 QAK262185 QKG262185 QUC262185 RDY262185 RNU262185 RXQ262185 SHM262185 SRI262185 TBE262185 TLA262185 TUW262185 UES262185 UOO262185 UYK262185 VIG262185 VSC262185 WBY262185 WLU262185 WVQ262185 JE327721 TA327721 ACW327721 AMS327721 AWO327721 BGK327721 BQG327721 CAC327721 CJY327721 CTU327721 DDQ327721 DNM327721 DXI327721 EHE327721 ERA327721 FAW327721 FKS327721 FUO327721 GEK327721 GOG327721 GYC327721 HHY327721 HRU327721 IBQ327721 ILM327721 IVI327721 JFE327721 JPA327721 JYW327721 KIS327721 KSO327721 LCK327721 LMG327721 LWC327721 MFY327721 MPU327721 MZQ327721 NJM327721 NTI327721 ODE327721 ONA327721 OWW327721 PGS327721 PQO327721 QAK327721 QKG327721 QUC327721 RDY327721 RNU327721 RXQ327721 SHM327721 SRI327721 TBE327721 TLA327721 TUW327721 UES327721 UOO327721 UYK327721 VIG327721 VSC327721 WBY327721 WLU327721 WVQ327721 JE393257 TA393257 ACW393257 AMS393257 AWO393257 BGK393257 BQG393257 CAC393257 CJY393257 CTU393257 DDQ393257 DNM393257 DXI393257 EHE393257 ERA393257 FAW393257 FKS393257 FUO393257 GEK393257 GOG393257 GYC393257 HHY393257 HRU393257 IBQ393257 ILM393257 IVI393257 JFE393257 JPA393257 JYW393257 KIS393257 KSO393257 LCK393257 LMG393257 LWC393257 MFY393257 MPU393257 MZQ393257 NJM393257 NTI393257 ODE393257 ONA393257 OWW393257 PGS393257 PQO393257 QAK393257 QKG393257 QUC393257 RDY393257 RNU393257 RXQ393257 SHM393257 SRI393257 TBE393257 TLA393257 TUW393257 UES393257 UOO393257 UYK393257 VIG393257 VSC393257 WBY393257 WLU393257 WVQ393257 JE458793 TA458793 ACW458793 AMS458793 AWO458793 BGK458793 BQG458793 CAC458793 CJY458793 CTU458793 DDQ458793 DNM458793 DXI458793 EHE458793 ERA458793 FAW458793 FKS458793 FUO458793 GEK458793 GOG458793 GYC458793 HHY458793 HRU458793 IBQ458793 ILM458793 IVI458793 JFE458793 JPA458793 JYW458793 KIS458793 KSO458793 LCK458793 LMG458793 LWC458793 MFY458793 MPU458793 MZQ458793 NJM458793 NTI458793 ODE458793 ONA458793 OWW458793 PGS458793 PQO458793 QAK458793 QKG458793 QUC458793 RDY458793 RNU458793 RXQ458793 SHM458793 SRI458793 TBE458793 TLA458793 TUW458793 UES458793 UOO458793 UYK458793 VIG458793 VSC458793 WBY458793 WLU458793 WVQ458793 JE524329 TA524329 ACW524329 AMS524329 AWO524329 BGK524329 BQG524329 CAC524329 CJY524329 CTU524329 DDQ524329 DNM524329 DXI524329 EHE524329 ERA524329 FAW524329 FKS524329 FUO524329 GEK524329 GOG524329 GYC524329 HHY524329 HRU524329 IBQ524329 ILM524329 IVI524329 JFE524329 JPA524329 JYW524329 KIS524329 KSO524329 LCK524329 LMG524329 LWC524329 MFY524329 MPU524329 MZQ524329 NJM524329 NTI524329 ODE524329 ONA524329 OWW524329 PGS524329 PQO524329 QAK524329 QKG524329 QUC524329 RDY524329 RNU524329 RXQ524329 SHM524329 SRI524329 TBE524329 TLA524329 TUW524329 UES524329 UOO524329 UYK524329 VIG524329 VSC524329 WBY524329 WLU524329 WVQ524329 JE589865 TA589865 ACW589865 AMS589865 AWO589865 BGK589865 BQG589865 CAC589865 CJY589865 CTU589865 DDQ589865 DNM589865 DXI589865 EHE589865 ERA589865 FAW589865 FKS589865 FUO589865 GEK589865 GOG589865 GYC589865 HHY589865 HRU589865 IBQ589865 ILM589865 IVI589865 JFE589865 JPA589865 JYW589865 KIS589865 KSO589865 LCK589865 LMG589865 LWC589865 MFY589865 MPU589865 MZQ589865 NJM589865 NTI589865 ODE589865 ONA589865 OWW589865 PGS589865 PQO589865 QAK589865 QKG589865 QUC589865 RDY589865 RNU589865 RXQ589865 SHM589865 SRI589865 TBE589865 TLA589865 TUW589865 UES589865 UOO589865 UYK589865 VIG589865 VSC589865 WBY589865 WLU589865 WVQ589865 JE655401 TA655401 ACW655401 AMS655401 AWO655401 BGK655401 BQG655401 CAC655401 CJY655401 CTU655401 DDQ655401 DNM655401 DXI655401 EHE655401 ERA655401 FAW655401 FKS655401 FUO655401 GEK655401 GOG655401 GYC655401 HHY655401 HRU655401 IBQ655401 ILM655401 IVI655401 JFE655401 JPA655401 JYW655401 KIS655401 KSO655401 LCK655401 LMG655401 LWC655401 MFY655401 MPU655401 MZQ655401 NJM655401 NTI655401 ODE655401 ONA655401 OWW655401 PGS655401 PQO655401 QAK655401 QKG655401 QUC655401 RDY655401 RNU655401 RXQ655401 SHM655401 SRI655401 TBE655401 TLA655401 TUW655401 UES655401 UOO655401 UYK655401 VIG655401 VSC655401 WBY655401 WLU655401 WVQ655401 JE720937 TA720937 ACW720937 AMS720937 AWO720937 BGK720937 BQG720937 CAC720937 CJY720937 CTU720937 DDQ720937 DNM720937 DXI720937 EHE720937 ERA720937 FAW720937 FKS720937 FUO720937 GEK720937 GOG720937 GYC720937 HHY720937 HRU720937 IBQ720937 ILM720937 IVI720937 JFE720937 JPA720937 JYW720937 KIS720937 KSO720937 LCK720937 LMG720937 LWC720937 MFY720937 MPU720937 MZQ720937 NJM720937 NTI720937 ODE720937 ONA720937 OWW720937 PGS720937 PQO720937 QAK720937 QKG720937 QUC720937 RDY720937 RNU720937 RXQ720937 SHM720937 SRI720937 TBE720937 TLA720937 TUW720937 UES720937 UOO720937 UYK720937 VIG720937 VSC720937 WBY720937 WLU720937 WVQ720937 JE786473 TA786473 ACW786473 AMS786473 AWO786473 BGK786473 BQG786473 CAC786473 CJY786473 CTU786473 DDQ786473 DNM786473 DXI786473 EHE786473 ERA786473 FAW786473 FKS786473 FUO786473 GEK786473 GOG786473 GYC786473 HHY786473 HRU786473 IBQ786473 ILM786473 IVI786473 JFE786473 JPA786473 JYW786473 KIS786473 KSO786473 LCK786473 LMG786473 LWC786473 MFY786473 MPU786473 MZQ786473 NJM786473 NTI786473 ODE786473 ONA786473 OWW786473 PGS786473 PQO786473 QAK786473 QKG786473 QUC786473 RDY786473 RNU786473 RXQ786473 SHM786473 SRI786473 TBE786473 TLA786473 TUW786473 UES786473 UOO786473 UYK786473 VIG786473 VSC786473 WBY786473 WLU786473 WVQ786473 JE852009 TA852009 ACW852009 AMS852009 AWO852009 BGK852009 BQG852009 CAC852009 CJY852009 CTU852009 DDQ852009 DNM852009 DXI852009 EHE852009 ERA852009 FAW852009 FKS852009 FUO852009 GEK852009 GOG852009 GYC852009 HHY852009 HRU852009 IBQ852009 ILM852009 IVI852009 JFE852009 JPA852009 JYW852009 KIS852009 KSO852009 LCK852009 LMG852009 LWC852009 MFY852009 MPU852009 MZQ852009 NJM852009 NTI852009 ODE852009 ONA852009 OWW852009 PGS852009 PQO852009 QAK852009 QKG852009 QUC852009 RDY852009 RNU852009 RXQ852009 SHM852009 SRI852009 TBE852009 TLA852009 TUW852009 UES852009 UOO852009 UYK852009 VIG852009 VSC852009 WBY852009 WLU852009 WVQ852009 JE917545 TA917545 ACW917545 AMS917545 AWO917545 BGK917545 BQG917545 CAC917545 CJY917545 CTU917545 DDQ917545 DNM917545 DXI917545 EHE917545 ERA917545 FAW917545 FKS917545 FUO917545 GEK917545 GOG917545 GYC917545 HHY917545 HRU917545 IBQ917545 ILM917545 IVI917545 JFE917545 JPA917545 JYW917545 KIS917545 KSO917545 LCK917545 LMG917545 LWC917545 MFY917545 MPU917545 MZQ917545 NJM917545 NTI917545 ODE917545 ONA917545 OWW917545 PGS917545 PQO917545 QAK917545 QKG917545 QUC917545 RDY917545 RNU917545 RXQ917545 SHM917545 SRI917545 TBE917545 TLA917545 TUW917545 UES917545 UOO917545 UYK917545 VIG917545 VSC917545 WBY917545 WLU917545 WVQ917545 JE983081 TA983081 ACW983081 AMS983081 AWO983081 BGK983081 BQG983081 CAC983081 CJY983081 CTU983081 DDQ983081 DNM983081 DXI983081 EHE983081 ERA983081 FAW983081 FKS983081 FUO983081 GEK983081 GOG983081 GYC983081 HHY983081 HRU983081 IBQ983081 ILM983081 IVI983081 JFE983081 JPA983081 JYW983081 KIS983081 KSO983081 LCK983081 LMG983081 LWC983081 MFY983081 MPU983081 MZQ983081 NJM983081 NTI983081 ODE983081 ONA983081 OWW983081 PGS983081 PQO983081 QAK983081 QKG983081 QUC983081 RDY983081 RNU983081 RXQ983081 SHM983081 SRI983081 TBE983081 TLA983081 TUW983081 UES983081 UOO983081 UYK983081 VIG983081 VSC983081 WBY983081 WLU983081"/>
    <dataValidation allowBlank="1" showInputMessage="1" showErrorMessage="1" promptTitle="Vacancy and Collection Loss" prompt="Enter the percentage used for vacancy and collection loss. Typically this is 7.5% but a different amount may be entered here. The Department may ask for evidence to support anything other than 7.5%." sqref="JD65576 SZ65576 ACV65576 AMR65576 AWN65576 BGJ65576 BQF65576 CAB65576 CJX65576 CTT65576 DDP65576 DNL65576 DXH65576 EHD65576 EQZ65576 FAV65576 FKR65576 FUN65576 GEJ65576 GOF65576 GYB65576 HHX65576 HRT65576 IBP65576 ILL65576 IVH65576 JFD65576 JOZ65576 JYV65576 KIR65576 KSN65576 LCJ65576 LMF65576 LWB65576 MFX65576 MPT65576 MZP65576 NJL65576 NTH65576 ODD65576 OMZ65576 OWV65576 PGR65576 PQN65576 QAJ65576 QKF65576 QUB65576 RDX65576 RNT65576 RXP65576 SHL65576 SRH65576 TBD65576 TKZ65576 TUV65576 UER65576 UON65576 UYJ65576 VIF65576 VSB65576 WBX65576 WLT65576 WVP65576 JD131112 SZ131112 ACV131112 AMR131112 AWN131112 BGJ131112 BQF131112 CAB131112 CJX131112 CTT131112 DDP131112 DNL131112 DXH131112 EHD131112 EQZ131112 FAV131112 FKR131112 FUN131112 GEJ131112 GOF131112 GYB131112 HHX131112 HRT131112 IBP131112 ILL131112 IVH131112 JFD131112 JOZ131112 JYV131112 KIR131112 KSN131112 LCJ131112 LMF131112 LWB131112 MFX131112 MPT131112 MZP131112 NJL131112 NTH131112 ODD131112 OMZ131112 OWV131112 PGR131112 PQN131112 QAJ131112 QKF131112 QUB131112 RDX131112 RNT131112 RXP131112 SHL131112 SRH131112 TBD131112 TKZ131112 TUV131112 UER131112 UON131112 UYJ131112 VIF131112 VSB131112 WBX131112 WLT131112 WVP131112 JD196648 SZ196648 ACV196648 AMR196648 AWN196648 BGJ196648 BQF196648 CAB196648 CJX196648 CTT196648 DDP196648 DNL196648 DXH196648 EHD196648 EQZ196648 FAV196648 FKR196648 FUN196648 GEJ196648 GOF196648 GYB196648 HHX196648 HRT196648 IBP196648 ILL196648 IVH196648 JFD196648 JOZ196648 JYV196648 KIR196648 KSN196648 LCJ196648 LMF196648 LWB196648 MFX196648 MPT196648 MZP196648 NJL196648 NTH196648 ODD196648 OMZ196648 OWV196648 PGR196648 PQN196648 QAJ196648 QKF196648 QUB196648 RDX196648 RNT196648 RXP196648 SHL196648 SRH196648 TBD196648 TKZ196648 TUV196648 UER196648 UON196648 UYJ196648 VIF196648 VSB196648 WBX196648 WLT196648 WVP196648 JD262184 SZ262184 ACV262184 AMR262184 AWN262184 BGJ262184 BQF262184 CAB262184 CJX262184 CTT262184 DDP262184 DNL262184 DXH262184 EHD262184 EQZ262184 FAV262184 FKR262184 FUN262184 GEJ262184 GOF262184 GYB262184 HHX262184 HRT262184 IBP262184 ILL262184 IVH262184 JFD262184 JOZ262184 JYV262184 KIR262184 KSN262184 LCJ262184 LMF262184 LWB262184 MFX262184 MPT262184 MZP262184 NJL262184 NTH262184 ODD262184 OMZ262184 OWV262184 PGR262184 PQN262184 QAJ262184 QKF262184 QUB262184 RDX262184 RNT262184 RXP262184 SHL262184 SRH262184 TBD262184 TKZ262184 TUV262184 UER262184 UON262184 UYJ262184 VIF262184 VSB262184 WBX262184 WLT262184 WVP262184 JD327720 SZ327720 ACV327720 AMR327720 AWN327720 BGJ327720 BQF327720 CAB327720 CJX327720 CTT327720 DDP327720 DNL327720 DXH327720 EHD327720 EQZ327720 FAV327720 FKR327720 FUN327720 GEJ327720 GOF327720 GYB327720 HHX327720 HRT327720 IBP327720 ILL327720 IVH327720 JFD327720 JOZ327720 JYV327720 KIR327720 KSN327720 LCJ327720 LMF327720 LWB327720 MFX327720 MPT327720 MZP327720 NJL327720 NTH327720 ODD327720 OMZ327720 OWV327720 PGR327720 PQN327720 QAJ327720 QKF327720 QUB327720 RDX327720 RNT327720 RXP327720 SHL327720 SRH327720 TBD327720 TKZ327720 TUV327720 UER327720 UON327720 UYJ327720 VIF327720 VSB327720 WBX327720 WLT327720 WVP327720 JD393256 SZ393256 ACV393256 AMR393256 AWN393256 BGJ393256 BQF393256 CAB393256 CJX393256 CTT393256 DDP393256 DNL393256 DXH393256 EHD393256 EQZ393256 FAV393256 FKR393256 FUN393256 GEJ393256 GOF393256 GYB393256 HHX393256 HRT393256 IBP393256 ILL393256 IVH393256 JFD393256 JOZ393256 JYV393256 KIR393256 KSN393256 LCJ393256 LMF393256 LWB393256 MFX393256 MPT393256 MZP393256 NJL393256 NTH393256 ODD393256 OMZ393256 OWV393256 PGR393256 PQN393256 QAJ393256 QKF393256 QUB393256 RDX393256 RNT393256 RXP393256 SHL393256 SRH393256 TBD393256 TKZ393256 TUV393256 UER393256 UON393256 UYJ393256 VIF393256 VSB393256 WBX393256 WLT393256 WVP393256 JD458792 SZ458792 ACV458792 AMR458792 AWN458792 BGJ458792 BQF458792 CAB458792 CJX458792 CTT458792 DDP458792 DNL458792 DXH458792 EHD458792 EQZ458792 FAV458792 FKR458792 FUN458792 GEJ458792 GOF458792 GYB458792 HHX458792 HRT458792 IBP458792 ILL458792 IVH458792 JFD458792 JOZ458792 JYV458792 KIR458792 KSN458792 LCJ458792 LMF458792 LWB458792 MFX458792 MPT458792 MZP458792 NJL458792 NTH458792 ODD458792 OMZ458792 OWV458792 PGR458792 PQN458792 QAJ458792 QKF458792 QUB458792 RDX458792 RNT458792 RXP458792 SHL458792 SRH458792 TBD458792 TKZ458792 TUV458792 UER458792 UON458792 UYJ458792 VIF458792 VSB458792 WBX458792 WLT458792 WVP458792 JD524328 SZ524328 ACV524328 AMR524328 AWN524328 BGJ524328 BQF524328 CAB524328 CJX524328 CTT524328 DDP524328 DNL524328 DXH524328 EHD524328 EQZ524328 FAV524328 FKR524328 FUN524328 GEJ524328 GOF524328 GYB524328 HHX524328 HRT524328 IBP524328 ILL524328 IVH524328 JFD524328 JOZ524328 JYV524328 KIR524328 KSN524328 LCJ524328 LMF524328 LWB524328 MFX524328 MPT524328 MZP524328 NJL524328 NTH524328 ODD524328 OMZ524328 OWV524328 PGR524328 PQN524328 QAJ524328 QKF524328 QUB524328 RDX524328 RNT524328 RXP524328 SHL524328 SRH524328 TBD524328 TKZ524328 TUV524328 UER524328 UON524328 UYJ524328 VIF524328 VSB524328 WBX524328 WLT524328 WVP524328 JD589864 SZ589864 ACV589864 AMR589864 AWN589864 BGJ589864 BQF589864 CAB589864 CJX589864 CTT589864 DDP589864 DNL589864 DXH589864 EHD589864 EQZ589864 FAV589864 FKR589864 FUN589864 GEJ589864 GOF589864 GYB589864 HHX589864 HRT589864 IBP589864 ILL589864 IVH589864 JFD589864 JOZ589864 JYV589864 KIR589864 KSN589864 LCJ589864 LMF589864 LWB589864 MFX589864 MPT589864 MZP589864 NJL589864 NTH589864 ODD589864 OMZ589864 OWV589864 PGR589864 PQN589864 QAJ589864 QKF589864 QUB589864 RDX589864 RNT589864 RXP589864 SHL589864 SRH589864 TBD589864 TKZ589864 TUV589864 UER589864 UON589864 UYJ589864 VIF589864 VSB589864 WBX589864 WLT589864 WVP589864 JD655400 SZ655400 ACV655400 AMR655400 AWN655400 BGJ655400 BQF655400 CAB655400 CJX655400 CTT655400 DDP655400 DNL655400 DXH655400 EHD655400 EQZ655400 FAV655400 FKR655400 FUN655400 GEJ655400 GOF655400 GYB655400 HHX655400 HRT655400 IBP655400 ILL655400 IVH655400 JFD655400 JOZ655400 JYV655400 KIR655400 KSN655400 LCJ655400 LMF655400 LWB655400 MFX655400 MPT655400 MZP655400 NJL655400 NTH655400 ODD655400 OMZ655400 OWV655400 PGR655400 PQN655400 QAJ655400 QKF655400 QUB655400 RDX655400 RNT655400 RXP655400 SHL655400 SRH655400 TBD655400 TKZ655400 TUV655400 UER655400 UON655400 UYJ655400 VIF655400 VSB655400 WBX655400 WLT655400 WVP655400 JD720936 SZ720936 ACV720936 AMR720936 AWN720936 BGJ720936 BQF720936 CAB720936 CJX720936 CTT720936 DDP720936 DNL720936 DXH720936 EHD720936 EQZ720936 FAV720936 FKR720936 FUN720936 GEJ720936 GOF720936 GYB720936 HHX720936 HRT720936 IBP720936 ILL720936 IVH720936 JFD720936 JOZ720936 JYV720936 KIR720936 KSN720936 LCJ720936 LMF720936 LWB720936 MFX720936 MPT720936 MZP720936 NJL720936 NTH720936 ODD720936 OMZ720936 OWV720936 PGR720936 PQN720936 QAJ720936 QKF720936 QUB720936 RDX720936 RNT720936 RXP720936 SHL720936 SRH720936 TBD720936 TKZ720936 TUV720936 UER720936 UON720936 UYJ720936 VIF720936 VSB720936 WBX720936 WLT720936 WVP720936 JD786472 SZ786472 ACV786472 AMR786472 AWN786472 BGJ786472 BQF786472 CAB786472 CJX786472 CTT786472 DDP786472 DNL786472 DXH786472 EHD786472 EQZ786472 FAV786472 FKR786472 FUN786472 GEJ786472 GOF786472 GYB786472 HHX786472 HRT786472 IBP786472 ILL786472 IVH786472 JFD786472 JOZ786472 JYV786472 KIR786472 KSN786472 LCJ786472 LMF786472 LWB786472 MFX786472 MPT786472 MZP786472 NJL786472 NTH786472 ODD786472 OMZ786472 OWV786472 PGR786472 PQN786472 QAJ786472 QKF786472 QUB786472 RDX786472 RNT786472 RXP786472 SHL786472 SRH786472 TBD786472 TKZ786472 TUV786472 UER786472 UON786472 UYJ786472 VIF786472 VSB786472 WBX786472 WLT786472 WVP786472 JD852008 SZ852008 ACV852008 AMR852008 AWN852008 BGJ852008 BQF852008 CAB852008 CJX852008 CTT852008 DDP852008 DNL852008 DXH852008 EHD852008 EQZ852008 FAV852008 FKR852008 FUN852008 GEJ852008 GOF852008 GYB852008 HHX852008 HRT852008 IBP852008 ILL852008 IVH852008 JFD852008 JOZ852008 JYV852008 KIR852008 KSN852008 LCJ852008 LMF852008 LWB852008 MFX852008 MPT852008 MZP852008 NJL852008 NTH852008 ODD852008 OMZ852008 OWV852008 PGR852008 PQN852008 QAJ852008 QKF852008 QUB852008 RDX852008 RNT852008 RXP852008 SHL852008 SRH852008 TBD852008 TKZ852008 TUV852008 UER852008 UON852008 UYJ852008 VIF852008 VSB852008 WBX852008 WLT852008 WVP852008 JD917544 SZ917544 ACV917544 AMR917544 AWN917544 BGJ917544 BQF917544 CAB917544 CJX917544 CTT917544 DDP917544 DNL917544 DXH917544 EHD917544 EQZ917544 FAV917544 FKR917544 FUN917544 GEJ917544 GOF917544 GYB917544 HHX917544 HRT917544 IBP917544 ILL917544 IVH917544 JFD917544 JOZ917544 JYV917544 KIR917544 KSN917544 LCJ917544 LMF917544 LWB917544 MFX917544 MPT917544 MZP917544 NJL917544 NTH917544 ODD917544 OMZ917544 OWV917544 PGR917544 PQN917544 QAJ917544 QKF917544 QUB917544 RDX917544 RNT917544 RXP917544 SHL917544 SRH917544 TBD917544 TKZ917544 TUV917544 UER917544 UON917544 UYJ917544 VIF917544 VSB917544 WBX917544 WLT917544 WVP917544 WVP983080 JD983080 SZ983080 ACV983080 AMR983080 AWN983080 BGJ983080 BQF983080 CAB983080 CJX983080 CTT983080 DDP983080 DNL983080 DXH983080 EHD983080 EQZ983080 FAV983080 FKR983080 FUN983080 GEJ983080 GOF983080 GYB983080 HHX983080 HRT983080 IBP983080 ILL983080 IVH983080 JFD983080 JOZ983080 JYV983080 KIR983080 KSN983080 LCJ983080 LMF983080 LWB983080 MFX983080 MPT983080 MZP983080 NJL983080 NTH983080 ODD983080 OMZ983080 OWV983080 PGR983080 PQN983080 QAJ983080 QKF983080 QUB983080 RDX983080 RNT983080 RXP983080 SHL983080 SRH983080 TBD983080 TKZ983080 TUV983080 UER983080 UON983080 UYJ983080 VIF983080 VSB983080 WBX983080 WLT983080 H131112 H196648 H262184 H327720 H393256 H458792 H524328 H589864 H655400 H720936 H786472 H852008 H917544 H983080 H65576"/>
    <dataValidation allowBlank="1" showInputMessage="1" showErrorMessage="1" promptTitle="Secondary/Non-Rental Income" prompt="Enter the amount of secondary or non-rental income collected at the property on a monthly basis." sqref="WVQ983075:WVQ983077 JE65571:JE65573 TA65571:TA65573 ACW65571:ACW65573 AMS65571:AMS65573 AWO65571:AWO65573 BGK65571:BGK65573 BQG65571:BQG65573 CAC65571:CAC65573 CJY65571:CJY65573 CTU65571:CTU65573 DDQ65571:DDQ65573 DNM65571:DNM65573 DXI65571:DXI65573 EHE65571:EHE65573 ERA65571:ERA65573 FAW65571:FAW65573 FKS65571:FKS65573 FUO65571:FUO65573 GEK65571:GEK65573 GOG65571:GOG65573 GYC65571:GYC65573 HHY65571:HHY65573 HRU65571:HRU65573 IBQ65571:IBQ65573 ILM65571:ILM65573 IVI65571:IVI65573 JFE65571:JFE65573 JPA65571:JPA65573 JYW65571:JYW65573 KIS65571:KIS65573 KSO65571:KSO65573 LCK65571:LCK65573 LMG65571:LMG65573 LWC65571:LWC65573 MFY65571:MFY65573 MPU65571:MPU65573 MZQ65571:MZQ65573 NJM65571:NJM65573 NTI65571:NTI65573 ODE65571:ODE65573 ONA65571:ONA65573 OWW65571:OWW65573 PGS65571:PGS65573 PQO65571:PQO65573 QAK65571:QAK65573 QKG65571:QKG65573 QUC65571:QUC65573 RDY65571:RDY65573 RNU65571:RNU65573 RXQ65571:RXQ65573 SHM65571:SHM65573 SRI65571:SRI65573 TBE65571:TBE65573 TLA65571:TLA65573 TUW65571:TUW65573 UES65571:UES65573 UOO65571:UOO65573 UYK65571:UYK65573 VIG65571:VIG65573 VSC65571:VSC65573 WBY65571:WBY65573 WLU65571:WLU65573 WVQ65571:WVQ65573 JE131107:JE131109 TA131107:TA131109 ACW131107:ACW131109 AMS131107:AMS131109 AWO131107:AWO131109 BGK131107:BGK131109 BQG131107:BQG131109 CAC131107:CAC131109 CJY131107:CJY131109 CTU131107:CTU131109 DDQ131107:DDQ131109 DNM131107:DNM131109 DXI131107:DXI131109 EHE131107:EHE131109 ERA131107:ERA131109 FAW131107:FAW131109 FKS131107:FKS131109 FUO131107:FUO131109 GEK131107:GEK131109 GOG131107:GOG131109 GYC131107:GYC131109 HHY131107:HHY131109 HRU131107:HRU131109 IBQ131107:IBQ131109 ILM131107:ILM131109 IVI131107:IVI131109 JFE131107:JFE131109 JPA131107:JPA131109 JYW131107:JYW131109 KIS131107:KIS131109 KSO131107:KSO131109 LCK131107:LCK131109 LMG131107:LMG131109 LWC131107:LWC131109 MFY131107:MFY131109 MPU131107:MPU131109 MZQ131107:MZQ131109 NJM131107:NJM131109 NTI131107:NTI131109 ODE131107:ODE131109 ONA131107:ONA131109 OWW131107:OWW131109 PGS131107:PGS131109 PQO131107:PQO131109 QAK131107:QAK131109 QKG131107:QKG131109 QUC131107:QUC131109 RDY131107:RDY131109 RNU131107:RNU131109 RXQ131107:RXQ131109 SHM131107:SHM131109 SRI131107:SRI131109 TBE131107:TBE131109 TLA131107:TLA131109 TUW131107:TUW131109 UES131107:UES131109 UOO131107:UOO131109 UYK131107:UYK131109 VIG131107:VIG131109 VSC131107:VSC131109 WBY131107:WBY131109 WLU131107:WLU131109 WVQ131107:WVQ131109 JE196643:JE196645 TA196643:TA196645 ACW196643:ACW196645 AMS196643:AMS196645 AWO196643:AWO196645 BGK196643:BGK196645 BQG196643:BQG196645 CAC196643:CAC196645 CJY196643:CJY196645 CTU196643:CTU196645 DDQ196643:DDQ196645 DNM196643:DNM196645 DXI196643:DXI196645 EHE196643:EHE196645 ERA196643:ERA196645 FAW196643:FAW196645 FKS196643:FKS196645 FUO196643:FUO196645 GEK196643:GEK196645 GOG196643:GOG196645 GYC196643:GYC196645 HHY196643:HHY196645 HRU196643:HRU196645 IBQ196643:IBQ196645 ILM196643:ILM196645 IVI196643:IVI196645 JFE196643:JFE196645 JPA196643:JPA196645 JYW196643:JYW196645 KIS196643:KIS196645 KSO196643:KSO196645 LCK196643:LCK196645 LMG196643:LMG196645 LWC196643:LWC196645 MFY196643:MFY196645 MPU196643:MPU196645 MZQ196643:MZQ196645 NJM196643:NJM196645 NTI196643:NTI196645 ODE196643:ODE196645 ONA196643:ONA196645 OWW196643:OWW196645 PGS196643:PGS196645 PQO196643:PQO196645 QAK196643:QAK196645 QKG196643:QKG196645 QUC196643:QUC196645 RDY196643:RDY196645 RNU196643:RNU196645 RXQ196643:RXQ196645 SHM196643:SHM196645 SRI196643:SRI196645 TBE196643:TBE196645 TLA196643:TLA196645 TUW196643:TUW196645 UES196643:UES196645 UOO196643:UOO196645 UYK196643:UYK196645 VIG196643:VIG196645 VSC196643:VSC196645 WBY196643:WBY196645 WLU196643:WLU196645 WVQ196643:WVQ196645 JE262179:JE262181 TA262179:TA262181 ACW262179:ACW262181 AMS262179:AMS262181 AWO262179:AWO262181 BGK262179:BGK262181 BQG262179:BQG262181 CAC262179:CAC262181 CJY262179:CJY262181 CTU262179:CTU262181 DDQ262179:DDQ262181 DNM262179:DNM262181 DXI262179:DXI262181 EHE262179:EHE262181 ERA262179:ERA262181 FAW262179:FAW262181 FKS262179:FKS262181 FUO262179:FUO262181 GEK262179:GEK262181 GOG262179:GOG262181 GYC262179:GYC262181 HHY262179:HHY262181 HRU262179:HRU262181 IBQ262179:IBQ262181 ILM262179:ILM262181 IVI262179:IVI262181 JFE262179:JFE262181 JPA262179:JPA262181 JYW262179:JYW262181 KIS262179:KIS262181 KSO262179:KSO262181 LCK262179:LCK262181 LMG262179:LMG262181 LWC262179:LWC262181 MFY262179:MFY262181 MPU262179:MPU262181 MZQ262179:MZQ262181 NJM262179:NJM262181 NTI262179:NTI262181 ODE262179:ODE262181 ONA262179:ONA262181 OWW262179:OWW262181 PGS262179:PGS262181 PQO262179:PQO262181 QAK262179:QAK262181 QKG262179:QKG262181 QUC262179:QUC262181 RDY262179:RDY262181 RNU262179:RNU262181 RXQ262179:RXQ262181 SHM262179:SHM262181 SRI262179:SRI262181 TBE262179:TBE262181 TLA262179:TLA262181 TUW262179:TUW262181 UES262179:UES262181 UOO262179:UOO262181 UYK262179:UYK262181 VIG262179:VIG262181 VSC262179:VSC262181 WBY262179:WBY262181 WLU262179:WLU262181 WVQ262179:WVQ262181 JE327715:JE327717 TA327715:TA327717 ACW327715:ACW327717 AMS327715:AMS327717 AWO327715:AWO327717 BGK327715:BGK327717 BQG327715:BQG327717 CAC327715:CAC327717 CJY327715:CJY327717 CTU327715:CTU327717 DDQ327715:DDQ327717 DNM327715:DNM327717 DXI327715:DXI327717 EHE327715:EHE327717 ERA327715:ERA327717 FAW327715:FAW327717 FKS327715:FKS327717 FUO327715:FUO327717 GEK327715:GEK327717 GOG327715:GOG327717 GYC327715:GYC327717 HHY327715:HHY327717 HRU327715:HRU327717 IBQ327715:IBQ327717 ILM327715:ILM327717 IVI327715:IVI327717 JFE327715:JFE327717 JPA327715:JPA327717 JYW327715:JYW327717 KIS327715:KIS327717 KSO327715:KSO327717 LCK327715:LCK327717 LMG327715:LMG327717 LWC327715:LWC327717 MFY327715:MFY327717 MPU327715:MPU327717 MZQ327715:MZQ327717 NJM327715:NJM327717 NTI327715:NTI327717 ODE327715:ODE327717 ONA327715:ONA327717 OWW327715:OWW327717 PGS327715:PGS327717 PQO327715:PQO327717 QAK327715:QAK327717 QKG327715:QKG327717 QUC327715:QUC327717 RDY327715:RDY327717 RNU327715:RNU327717 RXQ327715:RXQ327717 SHM327715:SHM327717 SRI327715:SRI327717 TBE327715:TBE327717 TLA327715:TLA327717 TUW327715:TUW327717 UES327715:UES327717 UOO327715:UOO327717 UYK327715:UYK327717 VIG327715:VIG327717 VSC327715:VSC327717 WBY327715:WBY327717 WLU327715:WLU327717 WVQ327715:WVQ327717 JE393251:JE393253 TA393251:TA393253 ACW393251:ACW393253 AMS393251:AMS393253 AWO393251:AWO393253 BGK393251:BGK393253 BQG393251:BQG393253 CAC393251:CAC393253 CJY393251:CJY393253 CTU393251:CTU393253 DDQ393251:DDQ393253 DNM393251:DNM393253 DXI393251:DXI393253 EHE393251:EHE393253 ERA393251:ERA393253 FAW393251:FAW393253 FKS393251:FKS393253 FUO393251:FUO393253 GEK393251:GEK393253 GOG393251:GOG393253 GYC393251:GYC393253 HHY393251:HHY393253 HRU393251:HRU393253 IBQ393251:IBQ393253 ILM393251:ILM393253 IVI393251:IVI393253 JFE393251:JFE393253 JPA393251:JPA393253 JYW393251:JYW393253 KIS393251:KIS393253 KSO393251:KSO393253 LCK393251:LCK393253 LMG393251:LMG393253 LWC393251:LWC393253 MFY393251:MFY393253 MPU393251:MPU393253 MZQ393251:MZQ393253 NJM393251:NJM393253 NTI393251:NTI393253 ODE393251:ODE393253 ONA393251:ONA393253 OWW393251:OWW393253 PGS393251:PGS393253 PQO393251:PQO393253 QAK393251:QAK393253 QKG393251:QKG393253 QUC393251:QUC393253 RDY393251:RDY393253 RNU393251:RNU393253 RXQ393251:RXQ393253 SHM393251:SHM393253 SRI393251:SRI393253 TBE393251:TBE393253 TLA393251:TLA393253 TUW393251:TUW393253 UES393251:UES393253 UOO393251:UOO393253 UYK393251:UYK393253 VIG393251:VIG393253 VSC393251:VSC393253 WBY393251:WBY393253 WLU393251:WLU393253 WVQ393251:WVQ393253 JE458787:JE458789 TA458787:TA458789 ACW458787:ACW458789 AMS458787:AMS458789 AWO458787:AWO458789 BGK458787:BGK458789 BQG458787:BQG458789 CAC458787:CAC458789 CJY458787:CJY458789 CTU458787:CTU458789 DDQ458787:DDQ458789 DNM458787:DNM458789 DXI458787:DXI458789 EHE458787:EHE458789 ERA458787:ERA458789 FAW458787:FAW458789 FKS458787:FKS458789 FUO458787:FUO458789 GEK458787:GEK458789 GOG458787:GOG458789 GYC458787:GYC458789 HHY458787:HHY458789 HRU458787:HRU458789 IBQ458787:IBQ458789 ILM458787:ILM458789 IVI458787:IVI458789 JFE458787:JFE458789 JPA458787:JPA458789 JYW458787:JYW458789 KIS458787:KIS458789 KSO458787:KSO458789 LCK458787:LCK458789 LMG458787:LMG458789 LWC458787:LWC458789 MFY458787:MFY458789 MPU458787:MPU458789 MZQ458787:MZQ458789 NJM458787:NJM458789 NTI458787:NTI458789 ODE458787:ODE458789 ONA458787:ONA458789 OWW458787:OWW458789 PGS458787:PGS458789 PQO458787:PQO458789 QAK458787:QAK458789 QKG458787:QKG458789 QUC458787:QUC458789 RDY458787:RDY458789 RNU458787:RNU458789 RXQ458787:RXQ458789 SHM458787:SHM458789 SRI458787:SRI458789 TBE458787:TBE458789 TLA458787:TLA458789 TUW458787:TUW458789 UES458787:UES458789 UOO458787:UOO458789 UYK458787:UYK458789 VIG458787:VIG458789 VSC458787:VSC458789 WBY458787:WBY458789 WLU458787:WLU458789 WVQ458787:WVQ458789 JE524323:JE524325 TA524323:TA524325 ACW524323:ACW524325 AMS524323:AMS524325 AWO524323:AWO524325 BGK524323:BGK524325 BQG524323:BQG524325 CAC524323:CAC524325 CJY524323:CJY524325 CTU524323:CTU524325 DDQ524323:DDQ524325 DNM524323:DNM524325 DXI524323:DXI524325 EHE524323:EHE524325 ERA524323:ERA524325 FAW524323:FAW524325 FKS524323:FKS524325 FUO524323:FUO524325 GEK524323:GEK524325 GOG524323:GOG524325 GYC524323:GYC524325 HHY524323:HHY524325 HRU524323:HRU524325 IBQ524323:IBQ524325 ILM524323:ILM524325 IVI524323:IVI524325 JFE524323:JFE524325 JPA524323:JPA524325 JYW524323:JYW524325 KIS524323:KIS524325 KSO524323:KSO524325 LCK524323:LCK524325 LMG524323:LMG524325 LWC524323:LWC524325 MFY524323:MFY524325 MPU524323:MPU524325 MZQ524323:MZQ524325 NJM524323:NJM524325 NTI524323:NTI524325 ODE524323:ODE524325 ONA524323:ONA524325 OWW524323:OWW524325 PGS524323:PGS524325 PQO524323:PQO524325 QAK524323:QAK524325 QKG524323:QKG524325 QUC524323:QUC524325 RDY524323:RDY524325 RNU524323:RNU524325 RXQ524323:RXQ524325 SHM524323:SHM524325 SRI524323:SRI524325 TBE524323:TBE524325 TLA524323:TLA524325 TUW524323:TUW524325 UES524323:UES524325 UOO524323:UOO524325 UYK524323:UYK524325 VIG524323:VIG524325 VSC524323:VSC524325 WBY524323:WBY524325 WLU524323:WLU524325 WVQ524323:WVQ524325 JE589859:JE589861 TA589859:TA589861 ACW589859:ACW589861 AMS589859:AMS589861 AWO589859:AWO589861 BGK589859:BGK589861 BQG589859:BQG589861 CAC589859:CAC589861 CJY589859:CJY589861 CTU589859:CTU589861 DDQ589859:DDQ589861 DNM589859:DNM589861 DXI589859:DXI589861 EHE589859:EHE589861 ERA589859:ERA589861 FAW589859:FAW589861 FKS589859:FKS589861 FUO589859:FUO589861 GEK589859:GEK589861 GOG589859:GOG589861 GYC589859:GYC589861 HHY589859:HHY589861 HRU589859:HRU589861 IBQ589859:IBQ589861 ILM589859:ILM589861 IVI589859:IVI589861 JFE589859:JFE589861 JPA589859:JPA589861 JYW589859:JYW589861 KIS589859:KIS589861 KSO589859:KSO589861 LCK589859:LCK589861 LMG589859:LMG589861 LWC589859:LWC589861 MFY589859:MFY589861 MPU589859:MPU589861 MZQ589859:MZQ589861 NJM589859:NJM589861 NTI589859:NTI589861 ODE589859:ODE589861 ONA589859:ONA589861 OWW589859:OWW589861 PGS589859:PGS589861 PQO589859:PQO589861 QAK589859:QAK589861 QKG589859:QKG589861 QUC589859:QUC589861 RDY589859:RDY589861 RNU589859:RNU589861 RXQ589859:RXQ589861 SHM589859:SHM589861 SRI589859:SRI589861 TBE589859:TBE589861 TLA589859:TLA589861 TUW589859:TUW589861 UES589859:UES589861 UOO589859:UOO589861 UYK589859:UYK589861 VIG589859:VIG589861 VSC589859:VSC589861 WBY589859:WBY589861 WLU589859:WLU589861 WVQ589859:WVQ589861 JE655395:JE655397 TA655395:TA655397 ACW655395:ACW655397 AMS655395:AMS655397 AWO655395:AWO655397 BGK655395:BGK655397 BQG655395:BQG655397 CAC655395:CAC655397 CJY655395:CJY655397 CTU655395:CTU655397 DDQ655395:DDQ655397 DNM655395:DNM655397 DXI655395:DXI655397 EHE655395:EHE655397 ERA655395:ERA655397 FAW655395:FAW655397 FKS655395:FKS655397 FUO655395:FUO655397 GEK655395:GEK655397 GOG655395:GOG655397 GYC655395:GYC655397 HHY655395:HHY655397 HRU655395:HRU655397 IBQ655395:IBQ655397 ILM655395:ILM655397 IVI655395:IVI655397 JFE655395:JFE655397 JPA655395:JPA655397 JYW655395:JYW655397 KIS655395:KIS655397 KSO655395:KSO655397 LCK655395:LCK655397 LMG655395:LMG655397 LWC655395:LWC655397 MFY655395:MFY655397 MPU655395:MPU655397 MZQ655395:MZQ655397 NJM655395:NJM655397 NTI655395:NTI655397 ODE655395:ODE655397 ONA655395:ONA655397 OWW655395:OWW655397 PGS655395:PGS655397 PQO655395:PQO655397 QAK655395:QAK655397 QKG655395:QKG655397 QUC655395:QUC655397 RDY655395:RDY655397 RNU655395:RNU655397 RXQ655395:RXQ655397 SHM655395:SHM655397 SRI655395:SRI655397 TBE655395:TBE655397 TLA655395:TLA655397 TUW655395:TUW655397 UES655395:UES655397 UOO655395:UOO655397 UYK655395:UYK655397 VIG655395:VIG655397 VSC655395:VSC655397 WBY655395:WBY655397 WLU655395:WLU655397 WVQ655395:WVQ655397 JE720931:JE720933 TA720931:TA720933 ACW720931:ACW720933 AMS720931:AMS720933 AWO720931:AWO720933 BGK720931:BGK720933 BQG720931:BQG720933 CAC720931:CAC720933 CJY720931:CJY720933 CTU720931:CTU720933 DDQ720931:DDQ720933 DNM720931:DNM720933 DXI720931:DXI720933 EHE720931:EHE720933 ERA720931:ERA720933 FAW720931:FAW720933 FKS720931:FKS720933 FUO720931:FUO720933 GEK720931:GEK720933 GOG720931:GOG720933 GYC720931:GYC720933 HHY720931:HHY720933 HRU720931:HRU720933 IBQ720931:IBQ720933 ILM720931:ILM720933 IVI720931:IVI720933 JFE720931:JFE720933 JPA720931:JPA720933 JYW720931:JYW720933 KIS720931:KIS720933 KSO720931:KSO720933 LCK720931:LCK720933 LMG720931:LMG720933 LWC720931:LWC720933 MFY720931:MFY720933 MPU720931:MPU720933 MZQ720931:MZQ720933 NJM720931:NJM720933 NTI720931:NTI720933 ODE720931:ODE720933 ONA720931:ONA720933 OWW720931:OWW720933 PGS720931:PGS720933 PQO720931:PQO720933 QAK720931:QAK720933 QKG720931:QKG720933 QUC720931:QUC720933 RDY720931:RDY720933 RNU720931:RNU720933 RXQ720931:RXQ720933 SHM720931:SHM720933 SRI720931:SRI720933 TBE720931:TBE720933 TLA720931:TLA720933 TUW720931:TUW720933 UES720931:UES720933 UOO720931:UOO720933 UYK720931:UYK720933 VIG720931:VIG720933 VSC720931:VSC720933 WBY720931:WBY720933 WLU720931:WLU720933 WVQ720931:WVQ720933 JE786467:JE786469 TA786467:TA786469 ACW786467:ACW786469 AMS786467:AMS786469 AWO786467:AWO786469 BGK786467:BGK786469 BQG786467:BQG786469 CAC786467:CAC786469 CJY786467:CJY786469 CTU786467:CTU786469 DDQ786467:DDQ786469 DNM786467:DNM786469 DXI786467:DXI786469 EHE786467:EHE786469 ERA786467:ERA786469 FAW786467:FAW786469 FKS786467:FKS786469 FUO786467:FUO786469 GEK786467:GEK786469 GOG786467:GOG786469 GYC786467:GYC786469 HHY786467:HHY786469 HRU786467:HRU786469 IBQ786467:IBQ786469 ILM786467:ILM786469 IVI786467:IVI786469 JFE786467:JFE786469 JPA786467:JPA786469 JYW786467:JYW786469 KIS786467:KIS786469 KSO786467:KSO786469 LCK786467:LCK786469 LMG786467:LMG786469 LWC786467:LWC786469 MFY786467:MFY786469 MPU786467:MPU786469 MZQ786467:MZQ786469 NJM786467:NJM786469 NTI786467:NTI786469 ODE786467:ODE786469 ONA786467:ONA786469 OWW786467:OWW786469 PGS786467:PGS786469 PQO786467:PQO786469 QAK786467:QAK786469 QKG786467:QKG786469 QUC786467:QUC786469 RDY786467:RDY786469 RNU786467:RNU786469 RXQ786467:RXQ786469 SHM786467:SHM786469 SRI786467:SRI786469 TBE786467:TBE786469 TLA786467:TLA786469 TUW786467:TUW786469 UES786467:UES786469 UOO786467:UOO786469 UYK786467:UYK786469 VIG786467:VIG786469 VSC786467:VSC786469 WBY786467:WBY786469 WLU786467:WLU786469 WVQ786467:WVQ786469 JE852003:JE852005 TA852003:TA852005 ACW852003:ACW852005 AMS852003:AMS852005 AWO852003:AWO852005 BGK852003:BGK852005 BQG852003:BQG852005 CAC852003:CAC852005 CJY852003:CJY852005 CTU852003:CTU852005 DDQ852003:DDQ852005 DNM852003:DNM852005 DXI852003:DXI852005 EHE852003:EHE852005 ERA852003:ERA852005 FAW852003:FAW852005 FKS852003:FKS852005 FUO852003:FUO852005 GEK852003:GEK852005 GOG852003:GOG852005 GYC852003:GYC852005 HHY852003:HHY852005 HRU852003:HRU852005 IBQ852003:IBQ852005 ILM852003:ILM852005 IVI852003:IVI852005 JFE852003:JFE852005 JPA852003:JPA852005 JYW852003:JYW852005 KIS852003:KIS852005 KSO852003:KSO852005 LCK852003:LCK852005 LMG852003:LMG852005 LWC852003:LWC852005 MFY852003:MFY852005 MPU852003:MPU852005 MZQ852003:MZQ852005 NJM852003:NJM852005 NTI852003:NTI852005 ODE852003:ODE852005 ONA852003:ONA852005 OWW852003:OWW852005 PGS852003:PGS852005 PQO852003:PQO852005 QAK852003:QAK852005 QKG852003:QKG852005 QUC852003:QUC852005 RDY852003:RDY852005 RNU852003:RNU852005 RXQ852003:RXQ852005 SHM852003:SHM852005 SRI852003:SRI852005 TBE852003:TBE852005 TLA852003:TLA852005 TUW852003:TUW852005 UES852003:UES852005 UOO852003:UOO852005 UYK852003:UYK852005 VIG852003:VIG852005 VSC852003:VSC852005 WBY852003:WBY852005 WLU852003:WLU852005 WVQ852003:WVQ852005 JE917539:JE917541 TA917539:TA917541 ACW917539:ACW917541 AMS917539:AMS917541 AWO917539:AWO917541 BGK917539:BGK917541 BQG917539:BQG917541 CAC917539:CAC917541 CJY917539:CJY917541 CTU917539:CTU917541 DDQ917539:DDQ917541 DNM917539:DNM917541 DXI917539:DXI917541 EHE917539:EHE917541 ERA917539:ERA917541 FAW917539:FAW917541 FKS917539:FKS917541 FUO917539:FUO917541 GEK917539:GEK917541 GOG917539:GOG917541 GYC917539:GYC917541 HHY917539:HHY917541 HRU917539:HRU917541 IBQ917539:IBQ917541 ILM917539:ILM917541 IVI917539:IVI917541 JFE917539:JFE917541 JPA917539:JPA917541 JYW917539:JYW917541 KIS917539:KIS917541 KSO917539:KSO917541 LCK917539:LCK917541 LMG917539:LMG917541 LWC917539:LWC917541 MFY917539:MFY917541 MPU917539:MPU917541 MZQ917539:MZQ917541 NJM917539:NJM917541 NTI917539:NTI917541 ODE917539:ODE917541 ONA917539:ONA917541 OWW917539:OWW917541 PGS917539:PGS917541 PQO917539:PQO917541 QAK917539:QAK917541 QKG917539:QKG917541 QUC917539:QUC917541 RDY917539:RDY917541 RNU917539:RNU917541 RXQ917539:RXQ917541 SHM917539:SHM917541 SRI917539:SRI917541 TBE917539:TBE917541 TLA917539:TLA917541 TUW917539:TUW917541 UES917539:UES917541 UOO917539:UOO917541 UYK917539:UYK917541 VIG917539:VIG917541 VSC917539:VSC917541 WBY917539:WBY917541 WLU917539:WLU917541 WVQ917539:WVQ917541 JE983075:JE983077 TA983075:TA983077 ACW983075:ACW983077 AMS983075:AMS983077 AWO983075:AWO983077 BGK983075:BGK983077 BQG983075:BQG983077 CAC983075:CAC983077 CJY983075:CJY983077 CTU983075:CTU983077 DDQ983075:DDQ983077 DNM983075:DNM983077 DXI983075:DXI983077 EHE983075:EHE983077 ERA983075:ERA983077 FAW983075:FAW983077 FKS983075:FKS983077 FUO983075:FUO983077 GEK983075:GEK983077 GOG983075:GOG983077 GYC983075:GYC983077 HHY983075:HHY983077 HRU983075:HRU983077 IBQ983075:IBQ983077 ILM983075:ILM983077 IVI983075:IVI983077 JFE983075:JFE983077 JPA983075:JPA983077 JYW983075:JYW983077 KIS983075:KIS983077 KSO983075:KSO983077 LCK983075:LCK983077 LMG983075:LMG983077 LWC983075:LWC983077 MFY983075:MFY983077 MPU983075:MPU983077 MZQ983075:MZQ983077 NJM983075:NJM983077 NTI983075:NTI983077 ODE983075:ODE983077 ONA983075:ONA983077 OWW983075:OWW983077 PGS983075:PGS983077 PQO983075:PQO983077 QAK983075:QAK983077 QKG983075:QKG983077 QUC983075:QUC983077 RDY983075:RDY983077 RNU983075:RNU983077 RXQ983075:RXQ983077 SHM983075:SHM983077 SRI983075:SRI983077 TBE983075:TBE983077 TLA983075:TLA983077 TUW983075:TUW983077 UES983075:UES983077 UOO983075:UOO983077 UYK983075:UYK983077 VIG983075:VIG983077 VSC983075:VSC983077 WBY983075:WBY983077 WLU983075:WLU983077"/>
    <dataValidation allowBlank="1" showInputMessage="1" showErrorMessage="1" promptTitle="Secondary or Non-Rental Income" prompt="Specify or describe the type of other non-rental income collected at the property. For example, application fees, vending income, late fees, etc." sqref="JA65571:JD65573 SW65571:SZ65573 ACS65571:ACV65573 AMO65571:AMR65573 AWK65571:AWN65573 BGG65571:BGJ65573 BQC65571:BQF65573 BZY65571:CAB65573 CJU65571:CJX65573 CTQ65571:CTT65573 DDM65571:DDP65573 DNI65571:DNL65573 DXE65571:DXH65573 EHA65571:EHD65573 EQW65571:EQZ65573 FAS65571:FAV65573 FKO65571:FKR65573 FUK65571:FUN65573 GEG65571:GEJ65573 GOC65571:GOF65573 GXY65571:GYB65573 HHU65571:HHX65573 HRQ65571:HRT65573 IBM65571:IBP65573 ILI65571:ILL65573 IVE65571:IVH65573 JFA65571:JFD65573 JOW65571:JOZ65573 JYS65571:JYV65573 KIO65571:KIR65573 KSK65571:KSN65573 LCG65571:LCJ65573 LMC65571:LMF65573 LVY65571:LWB65573 MFU65571:MFX65573 MPQ65571:MPT65573 MZM65571:MZP65573 NJI65571:NJL65573 NTE65571:NTH65573 ODA65571:ODD65573 OMW65571:OMZ65573 OWS65571:OWV65573 PGO65571:PGR65573 PQK65571:PQN65573 QAG65571:QAJ65573 QKC65571:QKF65573 QTY65571:QUB65573 RDU65571:RDX65573 RNQ65571:RNT65573 RXM65571:RXP65573 SHI65571:SHL65573 SRE65571:SRH65573 TBA65571:TBD65573 TKW65571:TKZ65573 TUS65571:TUV65573 UEO65571:UER65573 UOK65571:UON65573 UYG65571:UYJ65573 VIC65571:VIF65573 VRY65571:VSB65573 WBU65571:WBX65573 WLQ65571:WLT65573 WVM65571:WVP65573 JA131107:JD131109 SW131107:SZ131109 ACS131107:ACV131109 AMO131107:AMR131109 AWK131107:AWN131109 BGG131107:BGJ131109 BQC131107:BQF131109 BZY131107:CAB131109 CJU131107:CJX131109 CTQ131107:CTT131109 DDM131107:DDP131109 DNI131107:DNL131109 DXE131107:DXH131109 EHA131107:EHD131109 EQW131107:EQZ131109 FAS131107:FAV131109 FKO131107:FKR131109 FUK131107:FUN131109 GEG131107:GEJ131109 GOC131107:GOF131109 GXY131107:GYB131109 HHU131107:HHX131109 HRQ131107:HRT131109 IBM131107:IBP131109 ILI131107:ILL131109 IVE131107:IVH131109 JFA131107:JFD131109 JOW131107:JOZ131109 JYS131107:JYV131109 KIO131107:KIR131109 KSK131107:KSN131109 LCG131107:LCJ131109 LMC131107:LMF131109 LVY131107:LWB131109 MFU131107:MFX131109 MPQ131107:MPT131109 MZM131107:MZP131109 NJI131107:NJL131109 NTE131107:NTH131109 ODA131107:ODD131109 OMW131107:OMZ131109 OWS131107:OWV131109 PGO131107:PGR131109 PQK131107:PQN131109 QAG131107:QAJ131109 QKC131107:QKF131109 QTY131107:QUB131109 RDU131107:RDX131109 RNQ131107:RNT131109 RXM131107:RXP131109 SHI131107:SHL131109 SRE131107:SRH131109 TBA131107:TBD131109 TKW131107:TKZ131109 TUS131107:TUV131109 UEO131107:UER131109 UOK131107:UON131109 UYG131107:UYJ131109 VIC131107:VIF131109 VRY131107:VSB131109 WBU131107:WBX131109 WLQ131107:WLT131109 WVM131107:WVP131109 JA196643:JD196645 SW196643:SZ196645 ACS196643:ACV196645 AMO196643:AMR196645 AWK196643:AWN196645 BGG196643:BGJ196645 BQC196643:BQF196645 BZY196643:CAB196645 CJU196643:CJX196645 CTQ196643:CTT196645 DDM196643:DDP196645 DNI196643:DNL196645 DXE196643:DXH196645 EHA196643:EHD196645 EQW196643:EQZ196645 FAS196643:FAV196645 FKO196643:FKR196645 FUK196643:FUN196645 GEG196643:GEJ196645 GOC196643:GOF196645 GXY196643:GYB196645 HHU196643:HHX196645 HRQ196643:HRT196645 IBM196643:IBP196645 ILI196643:ILL196645 IVE196643:IVH196645 JFA196643:JFD196645 JOW196643:JOZ196645 JYS196643:JYV196645 KIO196643:KIR196645 KSK196643:KSN196645 LCG196643:LCJ196645 LMC196643:LMF196645 LVY196643:LWB196645 MFU196643:MFX196645 MPQ196643:MPT196645 MZM196643:MZP196645 NJI196643:NJL196645 NTE196643:NTH196645 ODA196643:ODD196645 OMW196643:OMZ196645 OWS196643:OWV196645 PGO196643:PGR196645 PQK196643:PQN196645 QAG196643:QAJ196645 QKC196643:QKF196645 QTY196643:QUB196645 RDU196643:RDX196645 RNQ196643:RNT196645 RXM196643:RXP196645 SHI196643:SHL196645 SRE196643:SRH196645 TBA196643:TBD196645 TKW196643:TKZ196645 TUS196643:TUV196645 UEO196643:UER196645 UOK196643:UON196645 UYG196643:UYJ196645 VIC196643:VIF196645 VRY196643:VSB196645 WBU196643:WBX196645 WLQ196643:WLT196645 WVM196643:WVP196645 JA262179:JD262181 SW262179:SZ262181 ACS262179:ACV262181 AMO262179:AMR262181 AWK262179:AWN262181 BGG262179:BGJ262181 BQC262179:BQF262181 BZY262179:CAB262181 CJU262179:CJX262181 CTQ262179:CTT262181 DDM262179:DDP262181 DNI262179:DNL262181 DXE262179:DXH262181 EHA262179:EHD262181 EQW262179:EQZ262181 FAS262179:FAV262181 FKO262179:FKR262181 FUK262179:FUN262181 GEG262179:GEJ262181 GOC262179:GOF262181 GXY262179:GYB262181 HHU262179:HHX262181 HRQ262179:HRT262181 IBM262179:IBP262181 ILI262179:ILL262181 IVE262179:IVH262181 JFA262179:JFD262181 JOW262179:JOZ262181 JYS262179:JYV262181 KIO262179:KIR262181 KSK262179:KSN262181 LCG262179:LCJ262181 LMC262179:LMF262181 LVY262179:LWB262181 MFU262179:MFX262181 MPQ262179:MPT262181 MZM262179:MZP262181 NJI262179:NJL262181 NTE262179:NTH262181 ODA262179:ODD262181 OMW262179:OMZ262181 OWS262179:OWV262181 PGO262179:PGR262181 PQK262179:PQN262181 QAG262179:QAJ262181 QKC262179:QKF262181 QTY262179:QUB262181 RDU262179:RDX262181 RNQ262179:RNT262181 RXM262179:RXP262181 SHI262179:SHL262181 SRE262179:SRH262181 TBA262179:TBD262181 TKW262179:TKZ262181 TUS262179:TUV262181 UEO262179:UER262181 UOK262179:UON262181 UYG262179:UYJ262181 VIC262179:VIF262181 VRY262179:VSB262181 WBU262179:WBX262181 WLQ262179:WLT262181 WVM262179:WVP262181 JA327715:JD327717 SW327715:SZ327717 ACS327715:ACV327717 AMO327715:AMR327717 AWK327715:AWN327717 BGG327715:BGJ327717 BQC327715:BQF327717 BZY327715:CAB327717 CJU327715:CJX327717 CTQ327715:CTT327717 DDM327715:DDP327717 DNI327715:DNL327717 DXE327715:DXH327717 EHA327715:EHD327717 EQW327715:EQZ327717 FAS327715:FAV327717 FKO327715:FKR327717 FUK327715:FUN327717 GEG327715:GEJ327717 GOC327715:GOF327717 GXY327715:GYB327717 HHU327715:HHX327717 HRQ327715:HRT327717 IBM327715:IBP327717 ILI327715:ILL327717 IVE327715:IVH327717 JFA327715:JFD327717 JOW327715:JOZ327717 JYS327715:JYV327717 KIO327715:KIR327717 KSK327715:KSN327717 LCG327715:LCJ327717 LMC327715:LMF327717 LVY327715:LWB327717 MFU327715:MFX327717 MPQ327715:MPT327717 MZM327715:MZP327717 NJI327715:NJL327717 NTE327715:NTH327717 ODA327715:ODD327717 OMW327715:OMZ327717 OWS327715:OWV327717 PGO327715:PGR327717 PQK327715:PQN327717 QAG327715:QAJ327717 QKC327715:QKF327717 QTY327715:QUB327717 RDU327715:RDX327717 RNQ327715:RNT327717 RXM327715:RXP327717 SHI327715:SHL327717 SRE327715:SRH327717 TBA327715:TBD327717 TKW327715:TKZ327717 TUS327715:TUV327717 UEO327715:UER327717 UOK327715:UON327717 UYG327715:UYJ327717 VIC327715:VIF327717 VRY327715:VSB327717 WBU327715:WBX327717 WLQ327715:WLT327717 WVM327715:WVP327717 JA393251:JD393253 SW393251:SZ393253 ACS393251:ACV393253 AMO393251:AMR393253 AWK393251:AWN393253 BGG393251:BGJ393253 BQC393251:BQF393253 BZY393251:CAB393253 CJU393251:CJX393253 CTQ393251:CTT393253 DDM393251:DDP393253 DNI393251:DNL393253 DXE393251:DXH393253 EHA393251:EHD393253 EQW393251:EQZ393253 FAS393251:FAV393253 FKO393251:FKR393253 FUK393251:FUN393253 GEG393251:GEJ393253 GOC393251:GOF393253 GXY393251:GYB393253 HHU393251:HHX393253 HRQ393251:HRT393253 IBM393251:IBP393253 ILI393251:ILL393253 IVE393251:IVH393253 JFA393251:JFD393253 JOW393251:JOZ393253 JYS393251:JYV393253 KIO393251:KIR393253 KSK393251:KSN393253 LCG393251:LCJ393253 LMC393251:LMF393253 LVY393251:LWB393253 MFU393251:MFX393253 MPQ393251:MPT393253 MZM393251:MZP393253 NJI393251:NJL393253 NTE393251:NTH393253 ODA393251:ODD393253 OMW393251:OMZ393253 OWS393251:OWV393253 PGO393251:PGR393253 PQK393251:PQN393253 QAG393251:QAJ393253 QKC393251:QKF393253 QTY393251:QUB393253 RDU393251:RDX393253 RNQ393251:RNT393253 RXM393251:RXP393253 SHI393251:SHL393253 SRE393251:SRH393253 TBA393251:TBD393253 TKW393251:TKZ393253 TUS393251:TUV393253 UEO393251:UER393253 UOK393251:UON393253 UYG393251:UYJ393253 VIC393251:VIF393253 VRY393251:VSB393253 WBU393251:WBX393253 WLQ393251:WLT393253 WVM393251:WVP393253 JA458787:JD458789 SW458787:SZ458789 ACS458787:ACV458789 AMO458787:AMR458789 AWK458787:AWN458789 BGG458787:BGJ458789 BQC458787:BQF458789 BZY458787:CAB458789 CJU458787:CJX458789 CTQ458787:CTT458789 DDM458787:DDP458789 DNI458787:DNL458789 DXE458787:DXH458789 EHA458787:EHD458789 EQW458787:EQZ458789 FAS458787:FAV458789 FKO458787:FKR458789 FUK458787:FUN458789 GEG458787:GEJ458789 GOC458787:GOF458789 GXY458787:GYB458789 HHU458787:HHX458789 HRQ458787:HRT458789 IBM458787:IBP458789 ILI458787:ILL458789 IVE458787:IVH458789 JFA458787:JFD458789 JOW458787:JOZ458789 JYS458787:JYV458789 KIO458787:KIR458789 KSK458787:KSN458789 LCG458787:LCJ458789 LMC458787:LMF458789 LVY458787:LWB458789 MFU458787:MFX458789 MPQ458787:MPT458789 MZM458787:MZP458789 NJI458787:NJL458789 NTE458787:NTH458789 ODA458787:ODD458789 OMW458787:OMZ458789 OWS458787:OWV458789 PGO458787:PGR458789 PQK458787:PQN458789 QAG458787:QAJ458789 QKC458787:QKF458789 QTY458787:QUB458789 RDU458787:RDX458789 RNQ458787:RNT458789 RXM458787:RXP458789 SHI458787:SHL458789 SRE458787:SRH458789 TBA458787:TBD458789 TKW458787:TKZ458789 TUS458787:TUV458789 UEO458787:UER458789 UOK458787:UON458789 UYG458787:UYJ458789 VIC458787:VIF458789 VRY458787:VSB458789 WBU458787:WBX458789 WLQ458787:WLT458789 WVM458787:WVP458789 JA524323:JD524325 SW524323:SZ524325 ACS524323:ACV524325 AMO524323:AMR524325 AWK524323:AWN524325 BGG524323:BGJ524325 BQC524323:BQF524325 BZY524323:CAB524325 CJU524323:CJX524325 CTQ524323:CTT524325 DDM524323:DDP524325 DNI524323:DNL524325 DXE524323:DXH524325 EHA524323:EHD524325 EQW524323:EQZ524325 FAS524323:FAV524325 FKO524323:FKR524325 FUK524323:FUN524325 GEG524323:GEJ524325 GOC524323:GOF524325 GXY524323:GYB524325 HHU524323:HHX524325 HRQ524323:HRT524325 IBM524323:IBP524325 ILI524323:ILL524325 IVE524323:IVH524325 JFA524323:JFD524325 JOW524323:JOZ524325 JYS524323:JYV524325 KIO524323:KIR524325 KSK524323:KSN524325 LCG524323:LCJ524325 LMC524323:LMF524325 LVY524323:LWB524325 MFU524323:MFX524325 MPQ524323:MPT524325 MZM524323:MZP524325 NJI524323:NJL524325 NTE524323:NTH524325 ODA524323:ODD524325 OMW524323:OMZ524325 OWS524323:OWV524325 PGO524323:PGR524325 PQK524323:PQN524325 QAG524323:QAJ524325 QKC524323:QKF524325 QTY524323:QUB524325 RDU524323:RDX524325 RNQ524323:RNT524325 RXM524323:RXP524325 SHI524323:SHL524325 SRE524323:SRH524325 TBA524323:TBD524325 TKW524323:TKZ524325 TUS524323:TUV524325 UEO524323:UER524325 UOK524323:UON524325 UYG524323:UYJ524325 VIC524323:VIF524325 VRY524323:VSB524325 WBU524323:WBX524325 WLQ524323:WLT524325 WVM524323:WVP524325 JA589859:JD589861 SW589859:SZ589861 ACS589859:ACV589861 AMO589859:AMR589861 AWK589859:AWN589861 BGG589859:BGJ589861 BQC589859:BQF589861 BZY589859:CAB589861 CJU589859:CJX589861 CTQ589859:CTT589861 DDM589859:DDP589861 DNI589859:DNL589861 DXE589859:DXH589861 EHA589859:EHD589861 EQW589859:EQZ589861 FAS589859:FAV589861 FKO589859:FKR589861 FUK589859:FUN589861 GEG589859:GEJ589861 GOC589859:GOF589861 GXY589859:GYB589861 HHU589859:HHX589861 HRQ589859:HRT589861 IBM589859:IBP589861 ILI589859:ILL589861 IVE589859:IVH589861 JFA589859:JFD589861 JOW589859:JOZ589861 JYS589859:JYV589861 KIO589859:KIR589861 KSK589859:KSN589861 LCG589859:LCJ589861 LMC589859:LMF589861 LVY589859:LWB589861 MFU589859:MFX589861 MPQ589859:MPT589861 MZM589859:MZP589861 NJI589859:NJL589861 NTE589859:NTH589861 ODA589859:ODD589861 OMW589859:OMZ589861 OWS589859:OWV589861 PGO589859:PGR589861 PQK589859:PQN589861 QAG589859:QAJ589861 QKC589859:QKF589861 QTY589859:QUB589861 RDU589859:RDX589861 RNQ589859:RNT589861 RXM589859:RXP589861 SHI589859:SHL589861 SRE589859:SRH589861 TBA589859:TBD589861 TKW589859:TKZ589861 TUS589859:TUV589861 UEO589859:UER589861 UOK589859:UON589861 UYG589859:UYJ589861 VIC589859:VIF589861 VRY589859:VSB589861 WBU589859:WBX589861 WLQ589859:WLT589861 WVM589859:WVP589861 JA655395:JD655397 SW655395:SZ655397 ACS655395:ACV655397 AMO655395:AMR655397 AWK655395:AWN655397 BGG655395:BGJ655397 BQC655395:BQF655397 BZY655395:CAB655397 CJU655395:CJX655397 CTQ655395:CTT655397 DDM655395:DDP655397 DNI655395:DNL655397 DXE655395:DXH655397 EHA655395:EHD655397 EQW655395:EQZ655397 FAS655395:FAV655397 FKO655395:FKR655397 FUK655395:FUN655397 GEG655395:GEJ655397 GOC655395:GOF655397 GXY655395:GYB655397 HHU655395:HHX655397 HRQ655395:HRT655397 IBM655395:IBP655397 ILI655395:ILL655397 IVE655395:IVH655397 JFA655395:JFD655397 JOW655395:JOZ655397 JYS655395:JYV655397 KIO655395:KIR655397 KSK655395:KSN655397 LCG655395:LCJ655397 LMC655395:LMF655397 LVY655395:LWB655397 MFU655395:MFX655397 MPQ655395:MPT655397 MZM655395:MZP655397 NJI655395:NJL655397 NTE655395:NTH655397 ODA655395:ODD655397 OMW655395:OMZ655397 OWS655395:OWV655397 PGO655395:PGR655397 PQK655395:PQN655397 QAG655395:QAJ655397 QKC655395:QKF655397 QTY655395:QUB655397 RDU655395:RDX655397 RNQ655395:RNT655397 RXM655395:RXP655397 SHI655395:SHL655397 SRE655395:SRH655397 TBA655395:TBD655397 TKW655395:TKZ655397 TUS655395:TUV655397 UEO655395:UER655397 UOK655395:UON655397 UYG655395:UYJ655397 VIC655395:VIF655397 VRY655395:VSB655397 WBU655395:WBX655397 WLQ655395:WLT655397 WVM655395:WVP655397 JA720931:JD720933 SW720931:SZ720933 ACS720931:ACV720933 AMO720931:AMR720933 AWK720931:AWN720933 BGG720931:BGJ720933 BQC720931:BQF720933 BZY720931:CAB720933 CJU720931:CJX720933 CTQ720931:CTT720933 DDM720931:DDP720933 DNI720931:DNL720933 DXE720931:DXH720933 EHA720931:EHD720933 EQW720931:EQZ720933 FAS720931:FAV720933 FKO720931:FKR720933 FUK720931:FUN720933 GEG720931:GEJ720933 GOC720931:GOF720933 GXY720931:GYB720933 HHU720931:HHX720933 HRQ720931:HRT720933 IBM720931:IBP720933 ILI720931:ILL720933 IVE720931:IVH720933 JFA720931:JFD720933 JOW720931:JOZ720933 JYS720931:JYV720933 KIO720931:KIR720933 KSK720931:KSN720933 LCG720931:LCJ720933 LMC720931:LMF720933 LVY720931:LWB720933 MFU720931:MFX720933 MPQ720931:MPT720933 MZM720931:MZP720933 NJI720931:NJL720933 NTE720931:NTH720933 ODA720931:ODD720933 OMW720931:OMZ720933 OWS720931:OWV720933 PGO720931:PGR720933 PQK720931:PQN720933 QAG720931:QAJ720933 QKC720931:QKF720933 QTY720931:QUB720933 RDU720931:RDX720933 RNQ720931:RNT720933 RXM720931:RXP720933 SHI720931:SHL720933 SRE720931:SRH720933 TBA720931:TBD720933 TKW720931:TKZ720933 TUS720931:TUV720933 UEO720931:UER720933 UOK720931:UON720933 UYG720931:UYJ720933 VIC720931:VIF720933 VRY720931:VSB720933 WBU720931:WBX720933 WLQ720931:WLT720933 WVM720931:WVP720933 JA786467:JD786469 SW786467:SZ786469 ACS786467:ACV786469 AMO786467:AMR786469 AWK786467:AWN786469 BGG786467:BGJ786469 BQC786467:BQF786469 BZY786467:CAB786469 CJU786467:CJX786469 CTQ786467:CTT786469 DDM786467:DDP786469 DNI786467:DNL786469 DXE786467:DXH786469 EHA786467:EHD786469 EQW786467:EQZ786469 FAS786467:FAV786469 FKO786467:FKR786469 FUK786467:FUN786469 GEG786467:GEJ786469 GOC786467:GOF786469 GXY786467:GYB786469 HHU786467:HHX786469 HRQ786467:HRT786469 IBM786467:IBP786469 ILI786467:ILL786469 IVE786467:IVH786469 JFA786467:JFD786469 JOW786467:JOZ786469 JYS786467:JYV786469 KIO786467:KIR786469 KSK786467:KSN786469 LCG786467:LCJ786469 LMC786467:LMF786469 LVY786467:LWB786469 MFU786467:MFX786469 MPQ786467:MPT786469 MZM786467:MZP786469 NJI786467:NJL786469 NTE786467:NTH786469 ODA786467:ODD786469 OMW786467:OMZ786469 OWS786467:OWV786469 PGO786467:PGR786469 PQK786467:PQN786469 QAG786467:QAJ786469 QKC786467:QKF786469 QTY786467:QUB786469 RDU786467:RDX786469 RNQ786467:RNT786469 RXM786467:RXP786469 SHI786467:SHL786469 SRE786467:SRH786469 TBA786467:TBD786469 TKW786467:TKZ786469 TUS786467:TUV786469 UEO786467:UER786469 UOK786467:UON786469 UYG786467:UYJ786469 VIC786467:VIF786469 VRY786467:VSB786469 WBU786467:WBX786469 WLQ786467:WLT786469 WVM786467:WVP786469 JA852003:JD852005 SW852003:SZ852005 ACS852003:ACV852005 AMO852003:AMR852005 AWK852003:AWN852005 BGG852003:BGJ852005 BQC852003:BQF852005 BZY852003:CAB852005 CJU852003:CJX852005 CTQ852003:CTT852005 DDM852003:DDP852005 DNI852003:DNL852005 DXE852003:DXH852005 EHA852003:EHD852005 EQW852003:EQZ852005 FAS852003:FAV852005 FKO852003:FKR852005 FUK852003:FUN852005 GEG852003:GEJ852005 GOC852003:GOF852005 GXY852003:GYB852005 HHU852003:HHX852005 HRQ852003:HRT852005 IBM852003:IBP852005 ILI852003:ILL852005 IVE852003:IVH852005 JFA852003:JFD852005 JOW852003:JOZ852005 JYS852003:JYV852005 KIO852003:KIR852005 KSK852003:KSN852005 LCG852003:LCJ852005 LMC852003:LMF852005 LVY852003:LWB852005 MFU852003:MFX852005 MPQ852003:MPT852005 MZM852003:MZP852005 NJI852003:NJL852005 NTE852003:NTH852005 ODA852003:ODD852005 OMW852003:OMZ852005 OWS852003:OWV852005 PGO852003:PGR852005 PQK852003:PQN852005 QAG852003:QAJ852005 QKC852003:QKF852005 QTY852003:QUB852005 RDU852003:RDX852005 RNQ852003:RNT852005 RXM852003:RXP852005 SHI852003:SHL852005 SRE852003:SRH852005 TBA852003:TBD852005 TKW852003:TKZ852005 TUS852003:TUV852005 UEO852003:UER852005 UOK852003:UON852005 UYG852003:UYJ852005 VIC852003:VIF852005 VRY852003:VSB852005 WBU852003:WBX852005 WLQ852003:WLT852005 WVM852003:WVP852005 JA917539:JD917541 SW917539:SZ917541 ACS917539:ACV917541 AMO917539:AMR917541 AWK917539:AWN917541 BGG917539:BGJ917541 BQC917539:BQF917541 BZY917539:CAB917541 CJU917539:CJX917541 CTQ917539:CTT917541 DDM917539:DDP917541 DNI917539:DNL917541 DXE917539:DXH917541 EHA917539:EHD917541 EQW917539:EQZ917541 FAS917539:FAV917541 FKO917539:FKR917541 FUK917539:FUN917541 GEG917539:GEJ917541 GOC917539:GOF917541 GXY917539:GYB917541 HHU917539:HHX917541 HRQ917539:HRT917541 IBM917539:IBP917541 ILI917539:ILL917541 IVE917539:IVH917541 JFA917539:JFD917541 JOW917539:JOZ917541 JYS917539:JYV917541 KIO917539:KIR917541 KSK917539:KSN917541 LCG917539:LCJ917541 LMC917539:LMF917541 LVY917539:LWB917541 MFU917539:MFX917541 MPQ917539:MPT917541 MZM917539:MZP917541 NJI917539:NJL917541 NTE917539:NTH917541 ODA917539:ODD917541 OMW917539:OMZ917541 OWS917539:OWV917541 PGO917539:PGR917541 PQK917539:PQN917541 QAG917539:QAJ917541 QKC917539:QKF917541 QTY917539:QUB917541 RDU917539:RDX917541 RNQ917539:RNT917541 RXM917539:RXP917541 SHI917539:SHL917541 SRE917539:SRH917541 TBA917539:TBD917541 TKW917539:TKZ917541 TUS917539:TUV917541 UEO917539:UER917541 UOK917539:UON917541 UYG917539:UYJ917541 VIC917539:VIF917541 VRY917539:VSB917541 WBU917539:WBX917541 WLQ917539:WLT917541 WVM917539:WVP917541 JA983075:JD983077 SW983075:SZ983077 ACS983075:ACV983077 AMO983075:AMR983077 AWK983075:AWN983077 BGG983075:BGJ983077 BQC983075:BQF983077 BZY983075:CAB983077 CJU983075:CJX983077 CTQ983075:CTT983077 DDM983075:DDP983077 DNI983075:DNL983077 DXE983075:DXH983077 EHA983075:EHD983077 EQW983075:EQZ983077 FAS983075:FAV983077 FKO983075:FKR983077 FUK983075:FUN983077 GEG983075:GEJ983077 GOC983075:GOF983077 GXY983075:GYB983077 HHU983075:HHX983077 HRQ983075:HRT983077 IBM983075:IBP983077 ILI983075:ILL983077 IVE983075:IVH983077 JFA983075:JFD983077 JOW983075:JOZ983077 JYS983075:JYV983077 KIO983075:KIR983077 KSK983075:KSN983077 LCG983075:LCJ983077 LMC983075:LMF983077 LVY983075:LWB983077 MFU983075:MFX983077 MPQ983075:MPT983077 MZM983075:MZP983077 NJI983075:NJL983077 NTE983075:NTH983077 ODA983075:ODD983077 OMW983075:OMZ983077 OWS983075:OWV983077 PGO983075:PGR983077 PQK983075:PQN983077 QAG983075:QAJ983077 QKC983075:QKF983077 QTY983075:QUB983077 RDU983075:RDX983077 RNQ983075:RNT983077 RXM983075:RXP983077 SHI983075:SHL983077 SRE983075:SRH983077 TBA983075:TBD983077 TKW983075:TKZ983077 TUS983075:TUV983077 UEO983075:UER983077 UOK983075:UON983077 UYG983075:UYJ983077 VIC983075:VIF983077 VRY983075:VSB983077 WBU983075:WBX983077 WLQ983075:WLT983077 WVM983075:WVP983077 F852003:H852005 F786467:H786469 F720931:H720933 F655395:H655397 F589859:H589861 F524323:H524325 F458787:H458789 F393251:H393253 F327715:H327717 F262179:H262181 F196643:H196645 F131107:H131109 F65571:H65573 F983075:H983077 F917539:H917541"/>
    <dataValidation allowBlank="1" showInputMessage="1" showErrorMessage="1" promptTitle="Rent Collected/Unit" prompt="Enter the amount of rent collected for this unit type. This typically is the difference  between the program rent limit and the tenant paid utility allowance." sqref="JD65522:JD65569 SZ65522:SZ65569 ACV65522:ACV65569 AMR65522:AMR65569 AWN65522:AWN65569 BGJ65522:BGJ65569 BQF65522:BQF65569 CAB65522:CAB65569 CJX65522:CJX65569 CTT65522:CTT65569 DDP65522:DDP65569 DNL65522:DNL65569 DXH65522:DXH65569 EHD65522:EHD65569 EQZ65522:EQZ65569 FAV65522:FAV65569 FKR65522:FKR65569 FUN65522:FUN65569 GEJ65522:GEJ65569 GOF65522:GOF65569 GYB65522:GYB65569 HHX65522:HHX65569 HRT65522:HRT65569 IBP65522:IBP65569 ILL65522:ILL65569 IVH65522:IVH65569 JFD65522:JFD65569 JOZ65522:JOZ65569 JYV65522:JYV65569 KIR65522:KIR65569 KSN65522:KSN65569 LCJ65522:LCJ65569 LMF65522:LMF65569 LWB65522:LWB65569 MFX65522:MFX65569 MPT65522:MPT65569 MZP65522:MZP65569 NJL65522:NJL65569 NTH65522:NTH65569 ODD65522:ODD65569 OMZ65522:OMZ65569 OWV65522:OWV65569 PGR65522:PGR65569 PQN65522:PQN65569 QAJ65522:QAJ65569 QKF65522:QKF65569 QUB65522:QUB65569 RDX65522:RDX65569 RNT65522:RNT65569 RXP65522:RXP65569 SHL65522:SHL65569 SRH65522:SRH65569 TBD65522:TBD65569 TKZ65522:TKZ65569 TUV65522:TUV65569 UER65522:UER65569 UON65522:UON65569 UYJ65522:UYJ65569 VIF65522:VIF65569 VSB65522:VSB65569 WBX65522:WBX65569 WLT65522:WLT65569 WVP65522:WVP65569 JD131058:JD131105 SZ131058:SZ131105 ACV131058:ACV131105 AMR131058:AMR131105 AWN131058:AWN131105 BGJ131058:BGJ131105 BQF131058:BQF131105 CAB131058:CAB131105 CJX131058:CJX131105 CTT131058:CTT131105 DDP131058:DDP131105 DNL131058:DNL131105 DXH131058:DXH131105 EHD131058:EHD131105 EQZ131058:EQZ131105 FAV131058:FAV131105 FKR131058:FKR131105 FUN131058:FUN131105 GEJ131058:GEJ131105 GOF131058:GOF131105 GYB131058:GYB131105 HHX131058:HHX131105 HRT131058:HRT131105 IBP131058:IBP131105 ILL131058:ILL131105 IVH131058:IVH131105 JFD131058:JFD131105 JOZ131058:JOZ131105 JYV131058:JYV131105 KIR131058:KIR131105 KSN131058:KSN131105 LCJ131058:LCJ131105 LMF131058:LMF131105 LWB131058:LWB131105 MFX131058:MFX131105 MPT131058:MPT131105 MZP131058:MZP131105 NJL131058:NJL131105 NTH131058:NTH131105 ODD131058:ODD131105 OMZ131058:OMZ131105 OWV131058:OWV131105 PGR131058:PGR131105 PQN131058:PQN131105 QAJ131058:QAJ131105 QKF131058:QKF131105 QUB131058:QUB131105 RDX131058:RDX131105 RNT131058:RNT131105 RXP131058:RXP131105 SHL131058:SHL131105 SRH131058:SRH131105 TBD131058:TBD131105 TKZ131058:TKZ131105 TUV131058:TUV131105 UER131058:UER131105 UON131058:UON131105 UYJ131058:UYJ131105 VIF131058:VIF131105 VSB131058:VSB131105 WBX131058:WBX131105 WLT131058:WLT131105 WVP131058:WVP131105 JD196594:JD196641 SZ196594:SZ196641 ACV196594:ACV196641 AMR196594:AMR196641 AWN196594:AWN196641 BGJ196594:BGJ196641 BQF196594:BQF196641 CAB196594:CAB196641 CJX196594:CJX196641 CTT196594:CTT196641 DDP196594:DDP196641 DNL196594:DNL196641 DXH196594:DXH196641 EHD196594:EHD196641 EQZ196594:EQZ196641 FAV196594:FAV196641 FKR196594:FKR196641 FUN196594:FUN196641 GEJ196594:GEJ196641 GOF196594:GOF196641 GYB196594:GYB196641 HHX196594:HHX196641 HRT196594:HRT196641 IBP196594:IBP196641 ILL196594:ILL196641 IVH196594:IVH196641 JFD196594:JFD196641 JOZ196594:JOZ196641 JYV196594:JYV196641 KIR196594:KIR196641 KSN196594:KSN196641 LCJ196594:LCJ196641 LMF196594:LMF196641 LWB196594:LWB196641 MFX196594:MFX196641 MPT196594:MPT196641 MZP196594:MZP196641 NJL196594:NJL196641 NTH196594:NTH196641 ODD196594:ODD196641 OMZ196594:OMZ196641 OWV196594:OWV196641 PGR196594:PGR196641 PQN196594:PQN196641 QAJ196594:QAJ196641 QKF196594:QKF196641 QUB196594:QUB196641 RDX196594:RDX196641 RNT196594:RNT196641 RXP196594:RXP196641 SHL196594:SHL196641 SRH196594:SRH196641 TBD196594:TBD196641 TKZ196594:TKZ196641 TUV196594:TUV196641 UER196594:UER196641 UON196594:UON196641 UYJ196594:UYJ196641 VIF196594:VIF196641 VSB196594:VSB196641 WBX196594:WBX196641 WLT196594:WLT196641 WVP196594:WVP196641 JD262130:JD262177 SZ262130:SZ262177 ACV262130:ACV262177 AMR262130:AMR262177 AWN262130:AWN262177 BGJ262130:BGJ262177 BQF262130:BQF262177 CAB262130:CAB262177 CJX262130:CJX262177 CTT262130:CTT262177 DDP262130:DDP262177 DNL262130:DNL262177 DXH262130:DXH262177 EHD262130:EHD262177 EQZ262130:EQZ262177 FAV262130:FAV262177 FKR262130:FKR262177 FUN262130:FUN262177 GEJ262130:GEJ262177 GOF262130:GOF262177 GYB262130:GYB262177 HHX262130:HHX262177 HRT262130:HRT262177 IBP262130:IBP262177 ILL262130:ILL262177 IVH262130:IVH262177 JFD262130:JFD262177 JOZ262130:JOZ262177 JYV262130:JYV262177 KIR262130:KIR262177 KSN262130:KSN262177 LCJ262130:LCJ262177 LMF262130:LMF262177 LWB262130:LWB262177 MFX262130:MFX262177 MPT262130:MPT262177 MZP262130:MZP262177 NJL262130:NJL262177 NTH262130:NTH262177 ODD262130:ODD262177 OMZ262130:OMZ262177 OWV262130:OWV262177 PGR262130:PGR262177 PQN262130:PQN262177 QAJ262130:QAJ262177 QKF262130:QKF262177 QUB262130:QUB262177 RDX262130:RDX262177 RNT262130:RNT262177 RXP262130:RXP262177 SHL262130:SHL262177 SRH262130:SRH262177 TBD262130:TBD262177 TKZ262130:TKZ262177 TUV262130:TUV262177 UER262130:UER262177 UON262130:UON262177 UYJ262130:UYJ262177 VIF262130:VIF262177 VSB262130:VSB262177 WBX262130:WBX262177 WLT262130:WLT262177 WVP262130:WVP262177 JD327666:JD327713 SZ327666:SZ327713 ACV327666:ACV327713 AMR327666:AMR327713 AWN327666:AWN327713 BGJ327666:BGJ327713 BQF327666:BQF327713 CAB327666:CAB327713 CJX327666:CJX327713 CTT327666:CTT327713 DDP327666:DDP327713 DNL327666:DNL327713 DXH327666:DXH327713 EHD327666:EHD327713 EQZ327666:EQZ327713 FAV327666:FAV327713 FKR327666:FKR327713 FUN327666:FUN327713 GEJ327666:GEJ327713 GOF327666:GOF327713 GYB327666:GYB327713 HHX327666:HHX327713 HRT327666:HRT327713 IBP327666:IBP327713 ILL327666:ILL327713 IVH327666:IVH327713 JFD327666:JFD327713 JOZ327666:JOZ327713 JYV327666:JYV327713 KIR327666:KIR327713 KSN327666:KSN327713 LCJ327666:LCJ327713 LMF327666:LMF327713 LWB327666:LWB327713 MFX327666:MFX327713 MPT327666:MPT327713 MZP327666:MZP327713 NJL327666:NJL327713 NTH327666:NTH327713 ODD327666:ODD327713 OMZ327666:OMZ327713 OWV327666:OWV327713 PGR327666:PGR327713 PQN327666:PQN327713 QAJ327666:QAJ327713 QKF327666:QKF327713 QUB327666:QUB327713 RDX327666:RDX327713 RNT327666:RNT327713 RXP327666:RXP327713 SHL327666:SHL327713 SRH327666:SRH327713 TBD327666:TBD327713 TKZ327666:TKZ327713 TUV327666:TUV327713 UER327666:UER327713 UON327666:UON327713 UYJ327666:UYJ327713 VIF327666:VIF327713 VSB327666:VSB327713 WBX327666:WBX327713 WLT327666:WLT327713 WVP327666:WVP327713 JD393202:JD393249 SZ393202:SZ393249 ACV393202:ACV393249 AMR393202:AMR393249 AWN393202:AWN393249 BGJ393202:BGJ393249 BQF393202:BQF393249 CAB393202:CAB393249 CJX393202:CJX393249 CTT393202:CTT393249 DDP393202:DDP393249 DNL393202:DNL393249 DXH393202:DXH393249 EHD393202:EHD393249 EQZ393202:EQZ393249 FAV393202:FAV393249 FKR393202:FKR393249 FUN393202:FUN393249 GEJ393202:GEJ393249 GOF393202:GOF393249 GYB393202:GYB393249 HHX393202:HHX393249 HRT393202:HRT393249 IBP393202:IBP393249 ILL393202:ILL393249 IVH393202:IVH393249 JFD393202:JFD393249 JOZ393202:JOZ393249 JYV393202:JYV393249 KIR393202:KIR393249 KSN393202:KSN393249 LCJ393202:LCJ393249 LMF393202:LMF393249 LWB393202:LWB393249 MFX393202:MFX393249 MPT393202:MPT393249 MZP393202:MZP393249 NJL393202:NJL393249 NTH393202:NTH393249 ODD393202:ODD393249 OMZ393202:OMZ393249 OWV393202:OWV393249 PGR393202:PGR393249 PQN393202:PQN393249 QAJ393202:QAJ393249 QKF393202:QKF393249 QUB393202:QUB393249 RDX393202:RDX393249 RNT393202:RNT393249 RXP393202:RXP393249 SHL393202:SHL393249 SRH393202:SRH393249 TBD393202:TBD393249 TKZ393202:TKZ393249 TUV393202:TUV393249 UER393202:UER393249 UON393202:UON393249 UYJ393202:UYJ393249 VIF393202:VIF393249 VSB393202:VSB393249 WBX393202:WBX393249 WLT393202:WLT393249 WVP393202:WVP393249 JD458738:JD458785 SZ458738:SZ458785 ACV458738:ACV458785 AMR458738:AMR458785 AWN458738:AWN458785 BGJ458738:BGJ458785 BQF458738:BQF458785 CAB458738:CAB458785 CJX458738:CJX458785 CTT458738:CTT458785 DDP458738:DDP458785 DNL458738:DNL458785 DXH458738:DXH458785 EHD458738:EHD458785 EQZ458738:EQZ458785 FAV458738:FAV458785 FKR458738:FKR458785 FUN458738:FUN458785 GEJ458738:GEJ458785 GOF458738:GOF458785 GYB458738:GYB458785 HHX458738:HHX458785 HRT458738:HRT458785 IBP458738:IBP458785 ILL458738:ILL458785 IVH458738:IVH458785 JFD458738:JFD458785 JOZ458738:JOZ458785 JYV458738:JYV458785 KIR458738:KIR458785 KSN458738:KSN458785 LCJ458738:LCJ458785 LMF458738:LMF458785 LWB458738:LWB458785 MFX458738:MFX458785 MPT458738:MPT458785 MZP458738:MZP458785 NJL458738:NJL458785 NTH458738:NTH458785 ODD458738:ODD458785 OMZ458738:OMZ458785 OWV458738:OWV458785 PGR458738:PGR458785 PQN458738:PQN458785 QAJ458738:QAJ458785 QKF458738:QKF458785 QUB458738:QUB458785 RDX458738:RDX458785 RNT458738:RNT458785 RXP458738:RXP458785 SHL458738:SHL458785 SRH458738:SRH458785 TBD458738:TBD458785 TKZ458738:TKZ458785 TUV458738:TUV458785 UER458738:UER458785 UON458738:UON458785 UYJ458738:UYJ458785 VIF458738:VIF458785 VSB458738:VSB458785 WBX458738:WBX458785 WLT458738:WLT458785 WVP458738:WVP458785 JD524274:JD524321 SZ524274:SZ524321 ACV524274:ACV524321 AMR524274:AMR524321 AWN524274:AWN524321 BGJ524274:BGJ524321 BQF524274:BQF524321 CAB524274:CAB524321 CJX524274:CJX524321 CTT524274:CTT524321 DDP524274:DDP524321 DNL524274:DNL524321 DXH524274:DXH524321 EHD524274:EHD524321 EQZ524274:EQZ524321 FAV524274:FAV524321 FKR524274:FKR524321 FUN524274:FUN524321 GEJ524274:GEJ524321 GOF524274:GOF524321 GYB524274:GYB524321 HHX524274:HHX524321 HRT524274:HRT524321 IBP524274:IBP524321 ILL524274:ILL524321 IVH524274:IVH524321 JFD524274:JFD524321 JOZ524274:JOZ524321 JYV524274:JYV524321 KIR524274:KIR524321 KSN524274:KSN524321 LCJ524274:LCJ524321 LMF524274:LMF524321 LWB524274:LWB524321 MFX524274:MFX524321 MPT524274:MPT524321 MZP524274:MZP524321 NJL524274:NJL524321 NTH524274:NTH524321 ODD524274:ODD524321 OMZ524274:OMZ524321 OWV524274:OWV524321 PGR524274:PGR524321 PQN524274:PQN524321 QAJ524274:QAJ524321 QKF524274:QKF524321 QUB524274:QUB524321 RDX524274:RDX524321 RNT524274:RNT524321 RXP524274:RXP524321 SHL524274:SHL524321 SRH524274:SRH524321 TBD524274:TBD524321 TKZ524274:TKZ524321 TUV524274:TUV524321 UER524274:UER524321 UON524274:UON524321 UYJ524274:UYJ524321 VIF524274:VIF524321 VSB524274:VSB524321 WBX524274:WBX524321 WLT524274:WLT524321 WVP524274:WVP524321 JD589810:JD589857 SZ589810:SZ589857 ACV589810:ACV589857 AMR589810:AMR589857 AWN589810:AWN589857 BGJ589810:BGJ589857 BQF589810:BQF589857 CAB589810:CAB589857 CJX589810:CJX589857 CTT589810:CTT589857 DDP589810:DDP589857 DNL589810:DNL589857 DXH589810:DXH589857 EHD589810:EHD589857 EQZ589810:EQZ589857 FAV589810:FAV589857 FKR589810:FKR589857 FUN589810:FUN589857 GEJ589810:GEJ589857 GOF589810:GOF589857 GYB589810:GYB589857 HHX589810:HHX589857 HRT589810:HRT589857 IBP589810:IBP589857 ILL589810:ILL589857 IVH589810:IVH589857 JFD589810:JFD589857 JOZ589810:JOZ589857 JYV589810:JYV589857 KIR589810:KIR589857 KSN589810:KSN589857 LCJ589810:LCJ589857 LMF589810:LMF589857 LWB589810:LWB589857 MFX589810:MFX589857 MPT589810:MPT589857 MZP589810:MZP589857 NJL589810:NJL589857 NTH589810:NTH589857 ODD589810:ODD589857 OMZ589810:OMZ589857 OWV589810:OWV589857 PGR589810:PGR589857 PQN589810:PQN589857 QAJ589810:QAJ589857 QKF589810:QKF589857 QUB589810:QUB589857 RDX589810:RDX589857 RNT589810:RNT589857 RXP589810:RXP589857 SHL589810:SHL589857 SRH589810:SRH589857 TBD589810:TBD589857 TKZ589810:TKZ589857 TUV589810:TUV589857 UER589810:UER589857 UON589810:UON589857 UYJ589810:UYJ589857 VIF589810:VIF589857 VSB589810:VSB589857 WBX589810:WBX589857 WLT589810:WLT589857 WVP589810:WVP589857 JD655346:JD655393 SZ655346:SZ655393 ACV655346:ACV655393 AMR655346:AMR655393 AWN655346:AWN655393 BGJ655346:BGJ655393 BQF655346:BQF655393 CAB655346:CAB655393 CJX655346:CJX655393 CTT655346:CTT655393 DDP655346:DDP655393 DNL655346:DNL655393 DXH655346:DXH655393 EHD655346:EHD655393 EQZ655346:EQZ655393 FAV655346:FAV655393 FKR655346:FKR655393 FUN655346:FUN655393 GEJ655346:GEJ655393 GOF655346:GOF655393 GYB655346:GYB655393 HHX655346:HHX655393 HRT655346:HRT655393 IBP655346:IBP655393 ILL655346:ILL655393 IVH655346:IVH655393 JFD655346:JFD655393 JOZ655346:JOZ655393 JYV655346:JYV655393 KIR655346:KIR655393 KSN655346:KSN655393 LCJ655346:LCJ655393 LMF655346:LMF655393 LWB655346:LWB655393 MFX655346:MFX655393 MPT655346:MPT655393 MZP655346:MZP655393 NJL655346:NJL655393 NTH655346:NTH655393 ODD655346:ODD655393 OMZ655346:OMZ655393 OWV655346:OWV655393 PGR655346:PGR655393 PQN655346:PQN655393 QAJ655346:QAJ655393 QKF655346:QKF655393 QUB655346:QUB655393 RDX655346:RDX655393 RNT655346:RNT655393 RXP655346:RXP655393 SHL655346:SHL655393 SRH655346:SRH655393 TBD655346:TBD655393 TKZ655346:TKZ655393 TUV655346:TUV655393 UER655346:UER655393 UON655346:UON655393 UYJ655346:UYJ655393 VIF655346:VIF655393 VSB655346:VSB655393 WBX655346:WBX655393 WLT655346:WLT655393 WVP655346:WVP655393 JD720882:JD720929 SZ720882:SZ720929 ACV720882:ACV720929 AMR720882:AMR720929 AWN720882:AWN720929 BGJ720882:BGJ720929 BQF720882:BQF720929 CAB720882:CAB720929 CJX720882:CJX720929 CTT720882:CTT720929 DDP720882:DDP720929 DNL720882:DNL720929 DXH720882:DXH720929 EHD720882:EHD720929 EQZ720882:EQZ720929 FAV720882:FAV720929 FKR720882:FKR720929 FUN720882:FUN720929 GEJ720882:GEJ720929 GOF720882:GOF720929 GYB720882:GYB720929 HHX720882:HHX720929 HRT720882:HRT720929 IBP720882:IBP720929 ILL720882:ILL720929 IVH720882:IVH720929 JFD720882:JFD720929 JOZ720882:JOZ720929 JYV720882:JYV720929 KIR720882:KIR720929 KSN720882:KSN720929 LCJ720882:LCJ720929 LMF720882:LMF720929 LWB720882:LWB720929 MFX720882:MFX720929 MPT720882:MPT720929 MZP720882:MZP720929 NJL720882:NJL720929 NTH720882:NTH720929 ODD720882:ODD720929 OMZ720882:OMZ720929 OWV720882:OWV720929 PGR720882:PGR720929 PQN720882:PQN720929 QAJ720882:QAJ720929 QKF720882:QKF720929 QUB720882:QUB720929 RDX720882:RDX720929 RNT720882:RNT720929 RXP720882:RXP720929 SHL720882:SHL720929 SRH720882:SRH720929 TBD720882:TBD720929 TKZ720882:TKZ720929 TUV720882:TUV720929 UER720882:UER720929 UON720882:UON720929 UYJ720882:UYJ720929 VIF720882:VIF720929 VSB720882:VSB720929 WBX720882:WBX720929 WLT720882:WLT720929 WVP720882:WVP720929 JD786418:JD786465 SZ786418:SZ786465 ACV786418:ACV786465 AMR786418:AMR786465 AWN786418:AWN786465 BGJ786418:BGJ786465 BQF786418:BQF786465 CAB786418:CAB786465 CJX786418:CJX786465 CTT786418:CTT786465 DDP786418:DDP786465 DNL786418:DNL786465 DXH786418:DXH786465 EHD786418:EHD786465 EQZ786418:EQZ786465 FAV786418:FAV786465 FKR786418:FKR786465 FUN786418:FUN786465 GEJ786418:GEJ786465 GOF786418:GOF786465 GYB786418:GYB786465 HHX786418:HHX786465 HRT786418:HRT786465 IBP786418:IBP786465 ILL786418:ILL786465 IVH786418:IVH786465 JFD786418:JFD786465 JOZ786418:JOZ786465 JYV786418:JYV786465 KIR786418:KIR786465 KSN786418:KSN786465 LCJ786418:LCJ786465 LMF786418:LMF786465 LWB786418:LWB786465 MFX786418:MFX786465 MPT786418:MPT786465 MZP786418:MZP786465 NJL786418:NJL786465 NTH786418:NTH786465 ODD786418:ODD786465 OMZ786418:OMZ786465 OWV786418:OWV786465 PGR786418:PGR786465 PQN786418:PQN786465 QAJ786418:QAJ786465 QKF786418:QKF786465 QUB786418:QUB786465 RDX786418:RDX786465 RNT786418:RNT786465 RXP786418:RXP786465 SHL786418:SHL786465 SRH786418:SRH786465 TBD786418:TBD786465 TKZ786418:TKZ786465 TUV786418:TUV786465 UER786418:UER786465 UON786418:UON786465 UYJ786418:UYJ786465 VIF786418:VIF786465 VSB786418:VSB786465 WBX786418:WBX786465 WLT786418:WLT786465 WVP786418:WVP786465 JD851954:JD852001 SZ851954:SZ852001 ACV851954:ACV852001 AMR851954:AMR852001 AWN851954:AWN852001 BGJ851954:BGJ852001 BQF851954:BQF852001 CAB851954:CAB852001 CJX851954:CJX852001 CTT851954:CTT852001 DDP851954:DDP852001 DNL851954:DNL852001 DXH851954:DXH852001 EHD851954:EHD852001 EQZ851954:EQZ852001 FAV851954:FAV852001 FKR851954:FKR852001 FUN851954:FUN852001 GEJ851954:GEJ852001 GOF851954:GOF852001 GYB851954:GYB852001 HHX851954:HHX852001 HRT851954:HRT852001 IBP851954:IBP852001 ILL851954:ILL852001 IVH851954:IVH852001 JFD851954:JFD852001 JOZ851954:JOZ852001 JYV851954:JYV852001 KIR851954:KIR852001 KSN851954:KSN852001 LCJ851954:LCJ852001 LMF851954:LMF852001 LWB851954:LWB852001 MFX851954:MFX852001 MPT851954:MPT852001 MZP851954:MZP852001 NJL851954:NJL852001 NTH851954:NTH852001 ODD851954:ODD852001 OMZ851954:OMZ852001 OWV851954:OWV852001 PGR851954:PGR852001 PQN851954:PQN852001 QAJ851954:QAJ852001 QKF851954:QKF852001 QUB851954:QUB852001 RDX851954:RDX852001 RNT851954:RNT852001 RXP851954:RXP852001 SHL851954:SHL852001 SRH851954:SRH852001 TBD851954:TBD852001 TKZ851954:TKZ852001 TUV851954:TUV852001 UER851954:UER852001 UON851954:UON852001 UYJ851954:UYJ852001 VIF851954:VIF852001 VSB851954:VSB852001 WBX851954:WBX852001 WLT851954:WLT852001 WVP851954:WVP852001 JD917490:JD917537 SZ917490:SZ917537 ACV917490:ACV917537 AMR917490:AMR917537 AWN917490:AWN917537 BGJ917490:BGJ917537 BQF917490:BQF917537 CAB917490:CAB917537 CJX917490:CJX917537 CTT917490:CTT917537 DDP917490:DDP917537 DNL917490:DNL917537 DXH917490:DXH917537 EHD917490:EHD917537 EQZ917490:EQZ917537 FAV917490:FAV917537 FKR917490:FKR917537 FUN917490:FUN917537 GEJ917490:GEJ917537 GOF917490:GOF917537 GYB917490:GYB917537 HHX917490:HHX917537 HRT917490:HRT917537 IBP917490:IBP917537 ILL917490:ILL917537 IVH917490:IVH917537 JFD917490:JFD917537 JOZ917490:JOZ917537 JYV917490:JYV917537 KIR917490:KIR917537 KSN917490:KSN917537 LCJ917490:LCJ917537 LMF917490:LMF917537 LWB917490:LWB917537 MFX917490:MFX917537 MPT917490:MPT917537 MZP917490:MZP917537 NJL917490:NJL917537 NTH917490:NTH917537 ODD917490:ODD917537 OMZ917490:OMZ917537 OWV917490:OWV917537 PGR917490:PGR917537 PQN917490:PQN917537 QAJ917490:QAJ917537 QKF917490:QKF917537 QUB917490:QUB917537 RDX917490:RDX917537 RNT917490:RNT917537 RXP917490:RXP917537 SHL917490:SHL917537 SRH917490:SRH917537 TBD917490:TBD917537 TKZ917490:TKZ917537 TUV917490:TUV917537 UER917490:UER917537 UON917490:UON917537 UYJ917490:UYJ917537 VIF917490:VIF917537 VSB917490:VSB917537 WBX917490:WBX917537 WLT917490:WLT917537 WVP917490:WVP917537 WVP983026:WVP983073 JD983026:JD983073 SZ983026:SZ983073 ACV983026:ACV983073 AMR983026:AMR983073 AWN983026:AWN983073 BGJ983026:BGJ983073 BQF983026:BQF983073 CAB983026:CAB983073 CJX983026:CJX983073 CTT983026:CTT983073 DDP983026:DDP983073 DNL983026:DNL983073 DXH983026:DXH983073 EHD983026:EHD983073 EQZ983026:EQZ983073 FAV983026:FAV983073 FKR983026:FKR983073 FUN983026:FUN983073 GEJ983026:GEJ983073 GOF983026:GOF983073 GYB983026:GYB983073 HHX983026:HHX983073 HRT983026:HRT983073 IBP983026:IBP983073 ILL983026:ILL983073 IVH983026:IVH983073 JFD983026:JFD983073 JOZ983026:JOZ983073 JYV983026:JYV983073 KIR983026:KIR983073 KSN983026:KSN983073 LCJ983026:LCJ983073 LMF983026:LMF983073 LWB983026:LWB983073 MFX983026:MFX983073 MPT983026:MPT983073 MZP983026:MZP983073 NJL983026:NJL983073 NTH983026:NTH983073 ODD983026:ODD983073 OMZ983026:OMZ983073 OWV983026:OWV983073 PGR983026:PGR983073 PQN983026:PQN983073 QAJ983026:QAJ983073 QKF983026:QKF983073 QUB983026:QUB983073 RDX983026:RDX983073 RNT983026:RNT983073 RXP983026:RXP983073 SHL983026:SHL983073 SRH983026:SRH983073 TBD983026:TBD983073 TKZ983026:TKZ983073 TUV983026:TUV983073 UER983026:UER983073 UON983026:UON983073 UYJ983026:UYJ983073 VIF983026:VIF983073 VSB983026:VSB983073 WBX983026:WBX983073 WLT983026:WLT983073 H131058:H131105 H196594:H196641 H262130:H262177 H327666:H327713 H393202:H393249 H458738:H458785 H524274:H524321 H589810:H589857 H655346:H655393 H720882:H720929 H786418:H786465 H851954:H852001 H917490:H917537 H983026:H983073 H65522:H65569 J7:J54 JD7:JD54 SZ7:SZ54 ACV7:ACV54 AMR7:AMR54 AWN7:AWN54 BGJ7:BGJ54 BQF7:BQF54 CAB7:CAB54 CJX7:CJX54 CTT7:CTT54 DDP7:DDP54 DNL7:DNL54 DXH7:DXH54 EHD7:EHD54 EQZ7:EQZ54 FAV7:FAV54 FKR7:FKR54 FUN7:FUN54 GEJ7:GEJ54 GOF7:GOF54 GYB7:GYB54 HHX7:HHX54 HRT7:HRT54 IBP7:IBP54 ILL7:ILL54 IVH7:IVH54 JFD7:JFD54 JOZ7:JOZ54 JYV7:JYV54 KIR7:KIR54 KSN7:KSN54 LCJ7:LCJ54 LMF7:LMF54 LWB7:LWB54 MFX7:MFX54 MPT7:MPT54 MZP7:MZP54 NJL7:NJL54 NTH7:NTH54 ODD7:ODD54 OMZ7:OMZ54 OWV7:OWV54 PGR7:PGR54 PQN7:PQN54 QAJ7:QAJ54 QKF7:QKF54 QUB7:QUB54 RDX7:RDX54 RNT7:RNT54 RXP7:RXP54 SHL7:SHL54 SRH7:SRH54 TBD7:TBD54 TKZ7:TKZ54 TUV7:TUV54 UER7:UER54 UON7:UON54 UYJ7:UYJ54 VIF7:VIF54 VSB7:VSB54 WBX7:WBX54 WLT7:WLT54 WVP7:WVP54"/>
    <dataValidation allowBlank="1" showInputMessage="1" showErrorMessage="1" promptTitle="Tenant Paid Utility Allowance" prompt="Enter the amount of tenant paid utilities for this unit type." sqref="WVO983026:WVO983073 JC65522:JC65569 SY65522:SY65569 ACU65522:ACU65569 AMQ65522:AMQ65569 AWM65522:AWM65569 BGI65522:BGI65569 BQE65522:BQE65569 CAA65522:CAA65569 CJW65522:CJW65569 CTS65522:CTS65569 DDO65522:DDO65569 DNK65522:DNK65569 DXG65522:DXG65569 EHC65522:EHC65569 EQY65522:EQY65569 FAU65522:FAU65569 FKQ65522:FKQ65569 FUM65522:FUM65569 GEI65522:GEI65569 GOE65522:GOE65569 GYA65522:GYA65569 HHW65522:HHW65569 HRS65522:HRS65569 IBO65522:IBO65569 ILK65522:ILK65569 IVG65522:IVG65569 JFC65522:JFC65569 JOY65522:JOY65569 JYU65522:JYU65569 KIQ65522:KIQ65569 KSM65522:KSM65569 LCI65522:LCI65569 LME65522:LME65569 LWA65522:LWA65569 MFW65522:MFW65569 MPS65522:MPS65569 MZO65522:MZO65569 NJK65522:NJK65569 NTG65522:NTG65569 ODC65522:ODC65569 OMY65522:OMY65569 OWU65522:OWU65569 PGQ65522:PGQ65569 PQM65522:PQM65569 QAI65522:QAI65569 QKE65522:QKE65569 QUA65522:QUA65569 RDW65522:RDW65569 RNS65522:RNS65569 RXO65522:RXO65569 SHK65522:SHK65569 SRG65522:SRG65569 TBC65522:TBC65569 TKY65522:TKY65569 TUU65522:TUU65569 UEQ65522:UEQ65569 UOM65522:UOM65569 UYI65522:UYI65569 VIE65522:VIE65569 VSA65522:VSA65569 WBW65522:WBW65569 WLS65522:WLS65569 WVO65522:WVO65569 JC131058:JC131105 SY131058:SY131105 ACU131058:ACU131105 AMQ131058:AMQ131105 AWM131058:AWM131105 BGI131058:BGI131105 BQE131058:BQE131105 CAA131058:CAA131105 CJW131058:CJW131105 CTS131058:CTS131105 DDO131058:DDO131105 DNK131058:DNK131105 DXG131058:DXG131105 EHC131058:EHC131105 EQY131058:EQY131105 FAU131058:FAU131105 FKQ131058:FKQ131105 FUM131058:FUM131105 GEI131058:GEI131105 GOE131058:GOE131105 GYA131058:GYA131105 HHW131058:HHW131105 HRS131058:HRS131105 IBO131058:IBO131105 ILK131058:ILK131105 IVG131058:IVG131105 JFC131058:JFC131105 JOY131058:JOY131105 JYU131058:JYU131105 KIQ131058:KIQ131105 KSM131058:KSM131105 LCI131058:LCI131105 LME131058:LME131105 LWA131058:LWA131105 MFW131058:MFW131105 MPS131058:MPS131105 MZO131058:MZO131105 NJK131058:NJK131105 NTG131058:NTG131105 ODC131058:ODC131105 OMY131058:OMY131105 OWU131058:OWU131105 PGQ131058:PGQ131105 PQM131058:PQM131105 QAI131058:QAI131105 QKE131058:QKE131105 QUA131058:QUA131105 RDW131058:RDW131105 RNS131058:RNS131105 RXO131058:RXO131105 SHK131058:SHK131105 SRG131058:SRG131105 TBC131058:TBC131105 TKY131058:TKY131105 TUU131058:TUU131105 UEQ131058:UEQ131105 UOM131058:UOM131105 UYI131058:UYI131105 VIE131058:VIE131105 VSA131058:VSA131105 WBW131058:WBW131105 WLS131058:WLS131105 WVO131058:WVO131105 JC196594:JC196641 SY196594:SY196641 ACU196594:ACU196641 AMQ196594:AMQ196641 AWM196594:AWM196641 BGI196594:BGI196641 BQE196594:BQE196641 CAA196594:CAA196641 CJW196594:CJW196641 CTS196594:CTS196641 DDO196594:DDO196641 DNK196594:DNK196641 DXG196594:DXG196641 EHC196594:EHC196641 EQY196594:EQY196641 FAU196594:FAU196641 FKQ196594:FKQ196641 FUM196594:FUM196641 GEI196594:GEI196641 GOE196594:GOE196641 GYA196594:GYA196641 HHW196594:HHW196641 HRS196594:HRS196641 IBO196594:IBO196641 ILK196594:ILK196641 IVG196594:IVG196641 JFC196594:JFC196641 JOY196594:JOY196641 JYU196594:JYU196641 KIQ196594:KIQ196641 KSM196594:KSM196641 LCI196594:LCI196641 LME196594:LME196641 LWA196594:LWA196641 MFW196594:MFW196641 MPS196594:MPS196641 MZO196594:MZO196641 NJK196594:NJK196641 NTG196594:NTG196641 ODC196594:ODC196641 OMY196594:OMY196641 OWU196594:OWU196641 PGQ196594:PGQ196641 PQM196594:PQM196641 QAI196594:QAI196641 QKE196594:QKE196641 QUA196594:QUA196641 RDW196594:RDW196641 RNS196594:RNS196641 RXO196594:RXO196641 SHK196594:SHK196641 SRG196594:SRG196641 TBC196594:TBC196641 TKY196594:TKY196641 TUU196594:TUU196641 UEQ196594:UEQ196641 UOM196594:UOM196641 UYI196594:UYI196641 VIE196594:VIE196641 VSA196594:VSA196641 WBW196594:WBW196641 WLS196594:WLS196641 WVO196594:WVO196641 JC262130:JC262177 SY262130:SY262177 ACU262130:ACU262177 AMQ262130:AMQ262177 AWM262130:AWM262177 BGI262130:BGI262177 BQE262130:BQE262177 CAA262130:CAA262177 CJW262130:CJW262177 CTS262130:CTS262177 DDO262130:DDO262177 DNK262130:DNK262177 DXG262130:DXG262177 EHC262130:EHC262177 EQY262130:EQY262177 FAU262130:FAU262177 FKQ262130:FKQ262177 FUM262130:FUM262177 GEI262130:GEI262177 GOE262130:GOE262177 GYA262130:GYA262177 HHW262130:HHW262177 HRS262130:HRS262177 IBO262130:IBO262177 ILK262130:ILK262177 IVG262130:IVG262177 JFC262130:JFC262177 JOY262130:JOY262177 JYU262130:JYU262177 KIQ262130:KIQ262177 KSM262130:KSM262177 LCI262130:LCI262177 LME262130:LME262177 LWA262130:LWA262177 MFW262130:MFW262177 MPS262130:MPS262177 MZO262130:MZO262177 NJK262130:NJK262177 NTG262130:NTG262177 ODC262130:ODC262177 OMY262130:OMY262177 OWU262130:OWU262177 PGQ262130:PGQ262177 PQM262130:PQM262177 QAI262130:QAI262177 QKE262130:QKE262177 QUA262130:QUA262177 RDW262130:RDW262177 RNS262130:RNS262177 RXO262130:RXO262177 SHK262130:SHK262177 SRG262130:SRG262177 TBC262130:TBC262177 TKY262130:TKY262177 TUU262130:TUU262177 UEQ262130:UEQ262177 UOM262130:UOM262177 UYI262130:UYI262177 VIE262130:VIE262177 VSA262130:VSA262177 WBW262130:WBW262177 WLS262130:WLS262177 WVO262130:WVO262177 JC327666:JC327713 SY327666:SY327713 ACU327666:ACU327713 AMQ327666:AMQ327713 AWM327666:AWM327713 BGI327666:BGI327713 BQE327666:BQE327713 CAA327666:CAA327713 CJW327666:CJW327713 CTS327666:CTS327713 DDO327666:DDO327713 DNK327666:DNK327713 DXG327666:DXG327713 EHC327666:EHC327713 EQY327666:EQY327713 FAU327666:FAU327713 FKQ327666:FKQ327713 FUM327666:FUM327713 GEI327666:GEI327713 GOE327666:GOE327713 GYA327666:GYA327713 HHW327666:HHW327713 HRS327666:HRS327713 IBO327666:IBO327713 ILK327666:ILK327713 IVG327666:IVG327713 JFC327666:JFC327713 JOY327666:JOY327713 JYU327666:JYU327713 KIQ327666:KIQ327713 KSM327666:KSM327713 LCI327666:LCI327713 LME327666:LME327713 LWA327666:LWA327713 MFW327666:MFW327713 MPS327666:MPS327713 MZO327666:MZO327713 NJK327666:NJK327713 NTG327666:NTG327713 ODC327666:ODC327713 OMY327666:OMY327713 OWU327666:OWU327713 PGQ327666:PGQ327713 PQM327666:PQM327713 QAI327666:QAI327713 QKE327666:QKE327713 QUA327666:QUA327713 RDW327666:RDW327713 RNS327666:RNS327713 RXO327666:RXO327713 SHK327666:SHK327713 SRG327666:SRG327713 TBC327666:TBC327713 TKY327666:TKY327713 TUU327666:TUU327713 UEQ327666:UEQ327713 UOM327666:UOM327713 UYI327666:UYI327713 VIE327666:VIE327713 VSA327666:VSA327713 WBW327666:WBW327713 WLS327666:WLS327713 WVO327666:WVO327713 JC393202:JC393249 SY393202:SY393249 ACU393202:ACU393249 AMQ393202:AMQ393249 AWM393202:AWM393249 BGI393202:BGI393249 BQE393202:BQE393249 CAA393202:CAA393249 CJW393202:CJW393249 CTS393202:CTS393249 DDO393202:DDO393249 DNK393202:DNK393249 DXG393202:DXG393249 EHC393202:EHC393249 EQY393202:EQY393249 FAU393202:FAU393249 FKQ393202:FKQ393249 FUM393202:FUM393249 GEI393202:GEI393249 GOE393202:GOE393249 GYA393202:GYA393249 HHW393202:HHW393249 HRS393202:HRS393249 IBO393202:IBO393249 ILK393202:ILK393249 IVG393202:IVG393249 JFC393202:JFC393249 JOY393202:JOY393249 JYU393202:JYU393249 KIQ393202:KIQ393249 KSM393202:KSM393249 LCI393202:LCI393249 LME393202:LME393249 LWA393202:LWA393249 MFW393202:MFW393249 MPS393202:MPS393249 MZO393202:MZO393249 NJK393202:NJK393249 NTG393202:NTG393249 ODC393202:ODC393249 OMY393202:OMY393249 OWU393202:OWU393249 PGQ393202:PGQ393249 PQM393202:PQM393249 QAI393202:QAI393249 QKE393202:QKE393249 QUA393202:QUA393249 RDW393202:RDW393249 RNS393202:RNS393249 RXO393202:RXO393249 SHK393202:SHK393249 SRG393202:SRG393249 TBC393202:TBC393249 TKY393202:TKY393249 TUU393202:TUU393249 UEQ393202:UEQ393249 UOM393202:UOM393249 UYI393202:UYI393249 VIE393202:VIE393249 VSA393202:VSA393249 WBW393202:WBW393249 WLS393202:WLS393249 WVO393202:WVO393249 JC458738:JC458785 SY458738:SY458785 ACU458738:ACU458785 AMQ458738:AMQ458785 AWM458738:AWM458785 BGI458738:BGI458785 BQE458738:BQE458785 CAA458738:CAA458785 CJW458738:CJW458785 CTS458738:CTS458785 DDO458738:DDO458785 DNK458738:DNK458785 DXG458738:DXG458785 EHC458738:EHC458785 EQY458738:EQY458785 FAU458738:FAU458785 FKQ458738:FKQ458785 FUM458738:FUM458785 GEI458738:GEI458785 GOE458738:GOE458785 GYA458738:GYA458785 HHW458738:HHW458785 HRS458738:HRS458785 IBO458738:IBO458785 ILK458738:ILK458785 IVG458738:IVG458785 JFC458738:JFC458785 JOY458738:JOY458785 JYU458738:JYU458785 KIQ458738:KIQ458785 KSM458738:KSM458785 LCI458738:LCI458785 LME458738:LME458785 LWA458738:LWA458785 MFW458738:MFW458785 MPS458738:MPS458785 MZO458738:MZO458785 NJK458738:NJK458785 NTG458738:NTG458785 ODC458738:ODC458785 OMY458738:OMY458785 OWU458738:OWU458785 PGQ458738:PGQ458785 PQM458738:PQM458785 QAI458738:QAI458785 QKE458738:QKE458785 QUA458738:QUA458785 RDW458738:RDW458785 RNS458738:RNS458785 RXO458738:RXO458785 SHK458738:SHK458785 SRG458738:SRG458785 TBC458738:TBC458785 TKY458738:TKY458785 TUU458738:TUU458785 UEQ458738:UEQ458785 UOM458738:UOM458785 UYI458738:UYI458785 VIE458738:VIE458785 VSA458738:VSA458785 WBW458738:WBW458785 WLS458738:WLS458785 WVO458738:WVO458785 JC524274:JC524321 SY524274:SY524321 ACU524274:ACU524321 AMQ524274:AMQ524321 AWM524274:AWM524321 BGI524274:BGI524321 BQE524274:BQE524321 CAA524274:CAA524321 CJW524274:CJW524321 CTS524274:CTS524321 DDO524274:DDO524321 DNK524274:DNK524321 DXG524274:DXG524321 EHC524274:EHC524321 EQY524274:EQY524321 FAU524274:FAU524321 FKQ524274:FKQ524321 FUM524274:FUM524321 GEI524274:GEI524321 GOE524274:GOE524321 GYA524274:GYA524321 HHW524274:HHW524321 HRS524274:HRS524321 IBO524274:IBO524321 ILK524274:ILK524321 IVG524274:IVG524321 JFC524274:JFC524321 JOY524274:JOY524321 JYU524274:JYU524321 KIQ524274:KIQ524321 KSM524274:KSM524321 LCI524274:LCI524321 LME524274:LME524321 LWA524274:LWA524321 MFW524274:MFW524321 MPS524274:MPS524321 MZO524274:MZO524321 NJK524274:NJK524321 NTG524274:NTG524321 ODC524274:ODC524321 OMY524274:OMY524321 OWU524274:OWU524321 PGQ524274:PGQ524321 PQM524274:PQM524321 QAI524274:QAI524321 QKE524274:QKE524321 QUA524274:QUA524321 RDW524274:RDW524321 RNS524274:RNS524321 RXO524274:RXO524321 SHK524274:SHK524321 SRG524274:SRG524321 TBC524274:TBC524321 TKY524274:TKY524321 TUU524274:TUU524321 UEQ524274:UEQ524321 UOM524274:UOM524321 UYI524274:UYI524321 VIE524274:VIE524321 VSA524274:VSA524321 WBW524274:WBW524321 WLS524274:WLS524321 WVO524274:WVO524321 JC589810:JC589857 SY589810:SY589857 ACU589810:ACU589857 AMQ589810:AMQ589857 AWM589810:AWM589857 BGI589810:BGI589857 BQE589810:BQE589857 CAA589810:CAA589857 CJW589810:CJW589857 CTS589810:CTS589857 DDO589810:DDO589857 DNK589810:DNK589857 DXG589810:DXG589857 EHC589810:EHC589857 EQY589810:EQY589857 FAU589810:FAU589857 FKQ589810:FKQ589857 FUM589810:FUM589857 GEI589810:GEI589857 GOE589810:GOE589857 GYA589810:GYA589857 HHW589810:HHW589857 HRS589810:HRS589857 IBO589810:IBO589857 ILK589810:ILK589857 IVG589810:IVG589857 JFC589810:JFC589857 JOY589810:JOY589857 JYU589810:JYU589857 KIQ589810:KIQ589857 KSM589810:KSM589857 LCI589810:LCI589857 LME589810:LME589857 LWA589810:LWA589857 MFW589810:MFW589857 MPS589810:MPS589857 MZO589810:MZO589857 NJK589810:NJK589857 NTG589810:NTG589857 ODC589810:ODC589857 OMY589810:OMY589857 OWU589810:OWU589857 PGQ589810:PGQ589857 PQM589810:PQM589857 QAI589810:QAI589857 QKE589810:QKE589857 QUA589810:QUA589857 RDW589810:RDW589857 RNS589810:RNS589857 RXO589810:RXO589857 SHK589810:SHK589857 SRG589810:SRG589857 TBC589810:TBC589857 TKY589810:TKY589857 TUU589810:TUU589857 UEQ589810:UEQ589857 UOM589810:UOM589857 UYI589810:UYI589857 VIE589810:VIE589857 VSA589810:VSA589857 WBW589810:WBW589857 WLS589810:WLS589857 WVO589810:WVO589857 JC655346:JC655393 SY655346:SY655393 ACU655346:ACU655393 AMQ655346:AMQ655393 AWM655346:AWM655393 BGI655346:BGI655393 BQE655346:BQE655393 CAA655346:CAA655393 CJW655346:CJW655393 CTS655346:CTS655393 DDO655346:DDO655393 DNK655346:DNK655393 DXG655346:DXG655393 EHC655346:EHC655393 EQY655346:EQY655393 FAU655346:FAU655393 FKQ655346:FKQ655393 FUM655346:FUM655393 GEI655346:GEI655393 GOE655346:GOE655393 GYA655346:GYA655393 HHW655346:HHW655393 HRS655346:HRS655393 IBO655346:IBO655393 ILK655346:ILK655393 IVG655346:IVG655393 JFC655346:JFC655393 JOY655346:JOY655393 JYU655346:JYU655393 KIQ655346:KIQ655393 KSM655346:KSM655393 LCI655346:LCI655393 LME655346:LME655393 LWA655346:LWA655393 MFW655346:MFW655393 MPS655346:MPS655393 MZO655346:MZO655393 NJK655346:NJK655393 NTG655346:NTG655393 ODC655346:ODC655393 OMY655346:OMY655393 OWU655346:OWU655393 PGQ655346:PGQ655393 PQM655346:PQM655393 QAI655346:QAI655393 QKE655346:QKE655393 QUA655346:QUA655393 RDW655346:RDW655393 RNS655346:RNS655393 RXO655346:RXO655393 SHK655346:SHK655393 SRG655346:SRG655393 TBC655346:TBC655393 TKY655346:TKY655393 TUU655346:TUU655393 UEQ655346:UEQ655393 UOM655346:UOM655393 UYI655346:UYI655393 VIE655346:VIE655393 VSA655346:VSA655393 WBW655346:WBW655393 WLS655346:WLS655393 WVO655346:WVO655393 JC720882:JC720929 SY720882:SY720929 ACU720882:ACU720929 AMQ720882:AMQ720929 AWM720882:AWM720929 BGI720882:BGI720929 BQE720882:BQE720929 CAA720882:CAA720929 CJW720882:CJW720929 CTS720882:CTS720929 DDO720882:DDO720929 DNK720882:DNK720929 DXG720882:DXG720929 EHC720882:EHC720929 EQY720882:EQY720929 FAU720882:FAU720929 FKQ720882:FKQ720929 FUM720882:FUM720929 GEI720882:GEI720929 GOE720882:GOE720929 GYA720882:GYA720929 HHW720882:HHW720929 HRS720882:HRS720929 IBO720882:IBO720929 ILK720882:ILK720929 IVG720882:IVG720929 JFC720882:JFC720929 JOY720882:JOY720929 JYU720882:JYU720929 KIQ720882:KIQ720929 KSM720882:KSM720929 LCI720882:LCI720929 LME720882:LME720929 LWA720882:LWA720929 MFW720882:MFW720929 MPS720882:MPS720929 MZO720882:MZO720929 NJK720882:NJK720929 NTG720882:NTG720929 ODC720882:ODC720929 OMY720882:OMY720929 OWU720882:OWU720929 PGQ720882:PGQ720929 PQM720882:PQM720929 QAI720882:QAI720929 QKE720882:QKE720929 QUA720882:QUA720929 RDW720882:RDW720929 RNS720882:RNS720929 RXO720882:RXO720929 SHK720882:SHK720929 SRG720882:SRG720929 TBC720882:TBC720929 TKY720882:TKY720929 TUU720882:TUU720929 UEQ720882:UEQ720929 UOM720882:UOM720929 UYI720882:UYI720929 VIE720882:VIE720929 VSA720882:VSA720929 WBW720882:WBW720929 WLS720882:WLS720929 WVO720882:WVO720929 JC786418:JC786465 SY786418:SY786465 ACU786418:ACU786465 AMQ786418:AMQ786465 AWM786418:AWM786465 BGI786418:BGI786465 BQE786418:BQE786465 CAA786418:CAA786465 CJW786418:CJW786465 CTS786418:CTS786465 DDO786418:DDO786465 DNK786418:DNK786465 DXG786418:DXG786465 EHC786418:EHC786465 EQY786418:EQY786465 FAU786418:FAU786465 FKQ786418:FKQ786465 FUM786418:FUM786465 GEI786418:GEI786465 GOE786418:GOE786465 GYA786418:GYA786465 HHW786418:HHW786465 HRS786418:HRS786465 IBO786418:IBO786465 ILK786418:ILK786465 IVG786418:IVG786465 JFC786418:JFC786465 JOY786418:JOY786465 JYU786418:JYU786465 KIQ786418:KIQ786465 KSM786418:KSM786465 LCI786418:LCI786465 LME786418:LME786465 LWA786418:LWA786465 MFW786418:MFW786465 MPS786418:MPS786465 MZO786418:MZO786465 NJK786418:NJK786465 NTG786418:NTG786465 ODC786418:ODC786465 OMY786418:OMY786465 OWU786418:OWU786465 PGQ786418:PGQ786465 PQM786418:PQM786465 QAI786418:QAI786465 QKE786418:QKE786465 QUA786418:QUA786465 RDW786418:RDW786465 RNS786418:RNS786465 RXO786418:RXO786465 SHK786418:SHK786465 SRG786418:SRG786465 TBC786418:TBC786465 TKY786418:TKY786465 TUU786418:TUU786465 UEQ786418:UEQ786465 UOM786418:UOM786465 UYI786418:UYI786465 VIE786418:VIE786465 VSA786418:VSA786465 WBW786418:WBW786465 WLS786418:WLS786465 WVO786418:WVO786465 JC851954:JC852001 SY851954:SY852001 ACU851954:ACU852001 AMQ851954:AMQ852001 AWM851954:AWM852001 BGI851954:BGI852001 BQE851954:BQE852001 CAA851954:CAA852001 CJW851954:CJW852001 CTS851954:CTS852001 DDO851954:DDO852001 DNK851954:DNK852001 DXG851954:DXG852001 EHC851954:EHC852001 EQY851954:EQY852001 FAU851954:FAU852001 FKQ851954:FKQ852001 FUM851954:FUM852001 GEI851954:GEI852001 GOE851954:GOE852001 GYA851954:GYA852001 HHW851954:HHW852001 HRS851954:HRS852001 IBO851954:IBO852001 ILK851954:ILK852001 IVG851954:IVG852001 JFC851954:JFC852001 JOY851954:JOY852001 JYU851954:JYU852001 KIQ851954:KIQ852001 KSM851954:KSM852001 LCI851954:LCI852001 LME851954:LME852001 LWA851954:LWA852001 MFW851954:MFW852001 MPS851954:MPS852001 MZO851954:MZO852001 NJK851954:NJK852001 NTG851954:NTG852001 ODC851954:ODC852001 OMY851954:OMY852001 OWU851954:OWU852001 PGQ851954:PGQ852001 PQM851954:PQM852001 QAI851954:QAI852001 QKE851954:QKE852001 QUA851954:QUA852001 RDW851954:RDW852001 RNS851954:RNS852001 RXO851954:RXO852001 SHK851954:SHK852001 SRG851954:SRG852001 TBC851954:TBC852001 TKY851954:TKY852001 TUU851954:TUU852001 UEQ851954:UEQ852001 UOM851954:UOM852001 UYI851954:UYI852001 VIE851954:VIE852001 VSA851954:VSA852001 WBW851954:WBW852001 WLS851954:WLS852001 WVO851954:WVO852001 JC917490:JC917537 SY917490:SY917537 ACU917490:ACU917537 AMQ917490:AMQ917537 AWM917490:AWM917537 BGI917490:BGI917537 BQE917490:BQE917537 CAA917490:CAA917537 CJW917490:CJW917537 CTS917490:CTS917537 DDO917490:DDO917537 DNK917490:DNK917537 DXG917490:DXG917537 EHC917490:EHC917537 EQY917490:EQY917537 FAU917490:FAU917537 FKQ917490:FKQ917537 FUM917490:FUM917537 GEI917490:GEI917537 GOE917490:GOE917537 GYA917490:GYA917537 HHW917490:HHW917537 HRS917490:HRS917537 IBO917490:IBO917537 ILK917490:ILK917537 IVG917490:IVG917537 JFC917490:JFC917537 JOY917490:JOY917537 JYU917490:JYU917537 KIQ917490:KIQ917537 KSM917490:KSM917537 LCI917490:LCI917537 LME917490:LME917537 LWA917490:LWA917537 MFW917490:MFW917537 MPS917490:MPS917537 MZO917490:MZO917537 NJK917490:NJK917537 NTG917490:NTG917537 ODC917490:ODC917537 OMY917490:OMY917537 OWU917490:OWU917537 PGQ917490:PGQ917537 PQM917490:PQM917537 QAI917490:QAI917537 QKE917490:QKE917537 QUA917490:QUA917537 RDW917490:RDW917537 RNS917490:RNS917537 RXO917490:RXO917537 SHK917490:SHK917537 SRG917490:SRG917537 TBC917490:TBC917537 TKY917490:TKY917537 TUU917490:TUU917537 UEQ917490:UEQ917537 UOM917490:UOM917537 UYI917490:UYI917537 VIE917490:VIE917537 VSA917490:VSA917537 WBW917490:WBW917537 WLS917490:WLS917537 WVO917490:WVO917537 JC983026:JC983073 SY983026:SY983073 ACU983026:ACU983073 AMQ983026:AMQ983073 AWM983026:AWM983073 BGI983026:BGI983073 BQE983026:BQE983073 CAA983026:CAA983073 CJW983026:CJW983073 CTS983026:CTS983073 DDO983026:DDO983073 DNK983026:DNK983073 DXG983026:DXG983073 EHC983026:EHC983073 EQY983026:EQY983073 FAU983026:FAU983073 FKQ983026:FKQ983073 FUM983026:FUM983073 GEI983026:GEI983073 GOE983026:GOE983073 GYA983026:GYA983073 HHW983026:HHW983073 HRS983026:HRS983073 IBO983026:IBO983073 ILK983026:ILK983073 IVG983026:IVG983073 JFC983026:JFC983073 JOY983026:JOY983073 JYU983026:JYU983073 KIQ983026:KIQ983073 KSM983026:KSM983073 LCI983026:LCI983073 LME983026:LME983073 LWA983026:LWA983073 MFW983026:MFW983073 MPS983026:MPS983073 MZO983026:MZO983073 NJK983026:NJK983073 NTG983026:NTG983073 ODC983026:ODC983073 OMY983026:OMY983073 OWU983026:OWU983073 PGQ983026:PGQ983073 PQM983026:PQM983073 QAI983026:QAI983073 QKE983026:QKE983073 QUA983026:QUA983073 RDW983026:RDW983073 RNS983026:RNS983073 RXO983026:RXO983073 SHK983026:SHK983073 SRG983026:SRG983073 TBC983026:TBC983073 TKY983026:TKY983073 TUU983026:TUU983073 UEQ983026:UEQ983073 UOM983026:UOM983073 UYI983026:UYI983073 VIE983026:VIE983073 VSA983026:VSA983073 WBW983026:WBW983073 WLS983026:WLS983073 G65522:G65569 G131058:G131105 G196594:G196641 G262130:G262177 G327666:G327713 G393202:G393249 G458738:G458785 G524274:G524321 G589810:G589857 G655346:G655393 G720882:G720929 G786418:G786465 G851954:G852001 G917490:G917537 G983026:G983073 K7:K54 JC7:JC54 SY7:SY54 ACU7:ACU54 AMQ7:AMQ54 AWM7:AWM54 BGI7:BGI54 BQE7:BQE54 CAA7:CAA54 CJW7:CJW54 CTS7:CTS54 DDO7:DDO54 DNK7:DNK54 DXG7:DXG54 EHC7:EHC54 EQY7:EQY54 FAU7:FAU54 FKQ7:FKQ54 FUM7:FUM54 GEI7:GEI54 GOE7:GOE54 GYA7:GYA54 HHW7:HHW54 HRS7:HRS54 IBO7:IBO54 ILK7:ILK54 IVG7:IVG54 JFC7:JFC54 JOY7:JOY54 JYU7:JYU54 KIQ7:KIQ54 KSM7:KSM54 LCI7:LCI54 LME7:LME54 LWA7:LWA54 MFW7:MFW54 MPS7:MPS54 MZO7:MZO54 NJK7:NJK54 NTG7:NTG54 ODC7:ODC54 OMY7:OMY54 OWU7:OWU54 PGQ7:PGQ54 PQM7:PQM54 QAI7:QAI54 QKE7:QKE54 QUA7:QUA54 RDW7:RDW54 RNS7:RNS54 RXO7:RXO54 SHK7:SHK54 SRG7:SRG54 TBC7:TBC54 TKY7:TKY54 TUU7:TUU54 UEQ7:UEQ54 UOM7:UOM54 UYI7:UYI54 VIE7:VIE54 VSA7:VSA54 WBW7:WBW54 WLS7:WLS54 WVO7:WVO54"/>
    <dataValidation allowBlank="1" showInputMessage="1" showErrorMessage="1" promptTitle="Program Rent Limit" prompt="Enter the maximum program rent limit for this unit type. For example, if unit designation is TC30%, enter the maximum program rent for 30% units." sqref="WVN983026:WVN983073 JB65522:JB65569 SX65522:SX65569 ACT65522:ACT65569 AMP65522:AMP65569 AWL65522:AWL65569 BGH65522:BGH65569 BQD65522:BQD65569 BZZ65522:BZZ65569 CJV65522:CJV65569 CTR65522:CTR65569 DDN65522:DDN65569 DNJ65522:DNJ65569 DXF65522:DXF65569 EHB65522:EHB65569 EQX65522:EQX65569 FAT65522:FAT65569 FKP65522:FKP65569 FUL65522:FUL65569 GEH65522:GEH65569 GOD65522:GOD65569 GXZ65522:GXZ65569 HHV65522:HHV65569 HRR65522:HRR65569 IBN65522:IBN65569 ILJ65522:ILJ65569 IVF65522:IVF65569 JFB65522:JFB65569 JOX65522:JOX65569 JYT65522:JYT65569 KIP65522:KIP65569 KSL65522:KSL65569 LCH65522:LCH65569 LMD65522:LMD65569 LVZ65522:LVZ65569 MFV65522:MFV65569 MPR65522:MPR65569 MZN65522:MZN65569 NJJ65522:NJJ65569 NTF65522:NTF65569 ODB65522:ODB65569 OMX65522:OMX65569 OWT65522:OWT65569 PGP65522:PGP65569 PQL65522:PQL65569 QAH65522:QAH65569 QKD65522:QKD65569 QTZ65522:QTZ65569 RDV65522:RDV65569 RNR65522:RNR65569 RXN65522:RXN65569 SHJ65522:SHJ65569 SRF65522:SRF65569 TBB65522:TBB65569 TKX65522:TKX65569 TUT65522:TUT65569 UEP65522:UEP65569 UOL65522:UOL65569 UYH65522:UYH65569 VID65522:VID65569 VRZ65522:VRZ65569 WBV65522:WBV65569 WLR65522:WLR65569 WVN65522:WVN65569 JB131058:JB131105 SX131058:SX131105 ACT131058:ACT131105 AMP131058:AMP131105 AWL131058:AWL131105 BGH131058:BGH131105 BQD131058:BQD131105 BZZ131058:BZZ131105 CJV131058:CJV131105 CTR131058:CTR131105 DDN131058:DDN131105 DNJ131058:DNJ131105 DXF131058:DXF131105 EHB131058:EHB131105 EQX131058:EQX131105 FAT131058:FAT131105 FKP131058:FKP131105 FUL131058:FUL131105 GEH131058:GEH131105 GOD131058:GOD131105 GXZ131058:GXZ131105 HHV131058:HHV131105 HRR131058:HRR131105 IBN131058:IBN131105 ILJ131058:ILJ131105 IVF131058:IVF131105 JFB131058:JFB131105 JOX131058:JOX131105 JYT131058:JYT131105 KIP131058:KIP131105 KSL131058:KSL131105 LCH131058:LCH131105 LMD131058:LMD131105 LVZ131058:LVZ131105 MFV131058:MFV131105 MPR131058:MPR131105 MZN131058:MZN131105 NJJ131058:NJJ131105 NTF131058:NTF131105 ODB131058:ODB131105 OMX131058:OMX131105 OWT131058:OWT131105 PGP131058:PGP131105 PQL131058:PQL131105 QAH131058:QAH131105 QKD131058:QKD131105 QTZ131058:QTZ131105 RDV131058:RDV131105 RNR131058:RNR131105 RXN131058:RXN131105 SHJ131058:SHJ131105 SRF131058:SRF131105 TBB131058:TBB131105 TKX131058:TKX131105 TUT131058:TUT131105 UEP131058:UEP131105 UOL131058:UOL131105 UYH131058:UYH131105 VID131058:VID131105 VRZ131058:VRZ131105 WBV131058:WBV131105 WLR131058:WLR131105 WVN131058:WVN131105 JB196594:JB196641 SX196594:SX196641 ACT196594:ACT196641 AMP196594:AMP196641 AWL196594:AWL196641 BGH196594:BGH196641 BQD196594:BQD196641 BZZ196594:BZZ196641 CJV196594:CJV196641 CTR196594:CTR196641 DDN196594:DDN196641 DNJ196594:DNJ196641 DXF196594:DXF196641 EHB196594:EHB196641 EQX196594:EQX196641 FAT196594:FAT196641 FKP196594:FKP196641 FUL196594:FUL196641 GEH196594:GEH196641 GOD196594:GOD196641 GXZ196594:GXZ196641 HHV196594:HHV196641 HRR196594:HRR196641 IBN196594:IBN196641 ILJ196594:ILJ196641 IVF196594:IVF196641 JFB196594:JFB196641 JOX196594:JOX196641 JYT196594:JYT196641 KIP196594:KIP196641 KSL196594:KSL196641 LCH196594:LCH196641 LMD196594:LMD196641 LVZ196594:LVZ196641 MFV196594:MFV196641 MPR196594:MPR196641 MZN196594:MZN196641 NJJ196594:NJJ196641 NTF196594:NTF196641 ODB196594:ODB196641 OMX196594:OMX196641 OWT196594:OWT196641 PGP196594:PGP196641 PQL196594:PQL196641 QAH196594:QAH196641 QKD196594:QKD196641 QTZ196594:QTZ196641 RDV196594:RDV196641 RNR196594:RNR196641 RXN196594:RXN196641 SHJ196594:SHJ196641 SRF196594:SRF196641 TBB196594:TBB196641 TKX196594:TKX196641 TUT196594:TUT196641 UEP196594:UEP196641 UOL196594:UOL196641 UYH196594:UYH196641 VID196594:VID196641 VRZ196594:VRZ196641 WBV196594:WBV196641 WLR196594:WLR196641 WVN196594:WVN196641 JB262130:JB262177 SX262130:SX262177 ACT262130:ACT262177 AMP262130:AMP262177 AWL262130:AWL262177 BGH262130:BGH262177 BQD262130:BQD262177 BZZ262130:BZZ262177 CJV262130:CJV262177 CTR262130:CTR262177 DDN262130:DDN262177 DNJ262130:DNJ262177 DXF262130:DXF262177 EHB262130:EHB262177 EQX262130:EQX262177 FAT262130:FAT262177 FKP262130:FKP262177 FUL262130:FUL262177 GEH262130:GEH262177 GOD262130:GOD262177 GXZ262130:GXZ262177 HHV262130:HHV262177 HRR262130:HRR262177 IBN262130:IBN262177 ILJ262130:ILJ262177 IVF262130:IVF262177 JFB262130:JFB262177 JOX262130:JOX262177 JYT262130:JYT262177 KIP262130:KIP262177 KSL262130:KSL262177 LCH262130:LCH262177 LMD262130:LMD262177 LVZ262130:LVZ262177 MFV262130:MFV262177 MPR262130:MPR262177 MZN262130:MZN262177 NJJ262130:NJJ262177 NTF262130:NTF262177 ODB262130:ODB262177 OMX262130:OMX262177 OWT262130:OWT262177 PGP262130:PGP262177 PQL262130:PQL262177 QAH262130:QAH262177 QKD262130:QKD262177 QTZ262130:QTZ262177 RDV262130:RDV262177 RNR262130:RNR262177 RXN262130:RXN262177 SHJ262130:SHJ262177 SRF262130:SRF262177 TBB262130:TBB262177 TKX262130:TKX262177 TUT262130:TUT262177 UEP262130:UEP262177 UOL262130:UOL262177 UYH262130:UYH262177 VID262130:VID262177 VRZ262130:VRZ262177 WBV262130:WBV262177 WLR262130:WLR262177 WVN262130:WVN262177 JB327666:JB327713 SX327666:SX327713 ACT327666:ACT327713 AMP327666:AMP327713 AWL327666:AWL327713 BGH327666:BGH327713 BQD327666:BQD327713 BZZ327666:BZZ327713 CJV327666:CJV327713 CTR327666:CTR327713 DDN327666:DDN327713 DNJ327666:DNJ327713 DXF327666:DXF327713 EHB327666:EHB327713 EQX327666:EQX327713 FAT327666:FAT327713 FKP327666:FKP327713 FUL327666:FUL327713 GEH327666:GEH327713 GOD327666:GOD327713 GXZ327666:GXZ327713 HHV327666:HHV327713 HRR327666:HRR327713 IBN327666:IBN327713 ILJ327666:ILJ327713 IVF327666:IVF327713 JFB327666:JFB327713 JOX327666:JOX327713 JYT327666:JYT327713 KIP327666:KIP327713 KSL327666:KSL327713 LCH327666:LCH327713 LMD327666:LMD327713 LVZ327666:LVZ327713 MFV327666:MFV327713 MPR327666:MPR327713 MZN327666:MZN327713 NJJ327666:NJJ327713 NTF327666:NTF327713 ODB327666:ODB327713 OMX327666:OMX327713 OWT327666:OWT327713 PGP327666:PGP327713 PQL327666:PQL327713 QAH327666:QAH327713 QKD327666:QKD327713 QTZ327666:QTZ327713 RDV327666:RDV327713 RNR327666:RNR327713 RXN327666:RXN327713 SHJ327666:SHJ327713 SRF327666:SRF327713 TBB327666:TBB327713 TKX327666:TKX327713 TUT327666:TUT327713 UEP327666:UEP327713 UOL327666:UOL327713 UYH327666:UYH327713 VID327666:VID327713 VRZ327666:VRZ327713 WBV327666:WBV327713 WLR327666:WLR327713 WVN327666:WVN327713 JB393202:JB393249 SX393202:SX393249 ACT393202:ACT393249 AMP393202:AMP393249 AWL393202:AWL393249 BGH393202:BGH393249 BQD393202:BQD393249 BZZ393202:BZZ393249 CJV393202:CJV393249 CTR393202:CTR393249 DDN393202:DDN393249 DNJ393202:DNJ393249 DXF393202:DXF393249 EHB393202:EHB393249 EQX393202:EQX393249 FAT393202:FAT393249 FKP393202:FKP393249 FUL393202:FUL393249 GEH393202:GEH393249 GOD393202:GOD393249 GXZ393202:GXZ393249 HHV393202:HHV393249 HRR393202:HRR393249 IBN393202:IBN393249 ILJ393202:ILJ393249 IVF393202:IVF393249 JFB393202:JFB393249 JOX393202:JOX393249 JYT393202:JYT393249 KIP393202:KIP393249 KSL393202:KSL393249 LCH393202:LCH393249 LMD393202:LMD393249 LVZ393202:LVZ393249 MFV393202:MFV393249 MPR393202:MPR393249 MZN393202:MZN393249 NJJ393202:NJJ393249 NTF393202:NTF393249 ODB393202:ODB393249 OMX393202:OMX393249 OWT393202:OWT393249 PGP393202:PGP393249 PQL393202:PQL393249 QAH393202:QAH393249 QKD393202:QKD393249 QTZ393202:QTZ393249 RDV393202:RDV393249 RNR393202:RNR393249 RXN393202:RXN393249 SHJ393202:SHJ393249 SRF393202:SRF393249 TBB393202:TBB393249 TKX393202:TKX393249 TUT393202:TUT393249 UEP393202:UEP393249 UOL393202:UOL393249 UYH393202:UYH393249 VID393202:VID393249 VRZ393202:VRZ393249 WBV393202:WBV393249 WLR393202:WLR393249 WVN393202:WVN393249 JB458738:JB458785 SX458738:SX458785 ACT458738:ACT458785 AMP458738:AMP458785 AWL458738:AWL458785 BGH458738:BGH458785 BQD458738:BQD458785 BZZ458738:BZZ458785 CJV458738:CJV458785 CTR458738:CTR458785 DDN458738:DDN458785 DNJ458738:DNJ458785 DXF458738:DXF458785 EHB458738:EHB458785 EQX458738:EQX458785 FAT458738:FAT458785 FKP458738:FKP458785 FUL458738:FUL458785 GEH458738:GEH458785 GOD458738:GOD458785 GXZ458738:GXZ458785 HHV458738:HHV458785 HRR458738:HRR458785 IBN458738:IBN458785 ILJ458738:ILJ458785 IVF458738:IVF458785 JFB458738:JFB458785 JOX458738:JOX458785 JYT458738:JYT458785 KIP458738:KIP458785 KSL458738:KSL458785 LCH458738:LCH458785 LMD458738:LMD458785 LVZ458738:LVZ458785 MFV458738:MFV458785 MPR458738:MPR458785 MZN458738:MZN458785 NJJ458738:NJJ458785 NTF458738:NTF458785 ODB458738:ODB458785 OMX458738:OMX458785 OWT458738:OWT458785 PGP458738:PGP458785 PQL458738:PQL458785 QAH458738:QAH458785 QKD458738:QKD458785 QTZ458738:QTZ458785 RDV458738:RDV458785 RNR458738:RNR458785 RXN458738:RXN458785 SHJ458738:SHJ458785 SRF458738:SRF458785 TBB458738:TBB458785 TKX458738:TKX458785 TUT458738:TUT458785 UEP458738:UEP458785 UOL458738:UOL458785 UYH458738:UYH458785 VID458738:VID458785 VRZ458738:VRZ458785 WBV458738:WBV458785 WLR458738:WLR458785 WVN458738:WVN458785 JB524274:JB524321 SX524274:SX524321 ACT524274:ACT524321 AMP524274:AMP524321 AWL524274:AWL524321 BGH524274:BGH524321 BQD524274:BQD524321 BZZ524274:BZZ524321 CJV524274:CJV524321 CTR524274:CTR524321 DDN524274:DDN524321 DNJ524274:DNJ524321 DXF524274:DXF524321 EHB524274:EHB524321 EQX524274:EQX524321 FAT524274:FAT524321 FKP524274:FKP524321 FUL524274:FUL524321 GEH524274:GEH524321 GOD524274:GOD524321 GXZ524274:GXZ524321 HHV524274:HHV524321 HRR524274:HRR524321 IBN524274:IBN524321 ILJ524274:ILJ524321 IVF524274:IVF524321 JFB524274:JFB524321 JOX524274:JOX524321 JYT524274:JYT524321 KIP524274:KIP524321 KSL524274:KSL524321 LCH524274:LCH524321 LMD524274:LMD524321 LVZ524274:LVZ524321 MFV524274:MFV524321 MPR524274:MPR524321 MZN524274:MZN524321 NJJ524274:NJJ524321 NTF524274:NTF524321 ODB524274:ODB524321 OMX524274:OMX524321 OWT524274:OWT524321 PGP524274:PGP524321 PQL524274:PQL524321 QAH524274:QAH524321 QKD524274:QKD524321 QTZ524274:QTZ524321 RDV524274:RDV524321 RNR524274:RNR524321 RXN524274:RXN524321 SHJ524274:SHJ524321 SRF524274:SRF524321 TBB524274:TBB524321 TKX524274:TKX524321 TUT524274:TUT524321 UEP524274:UEP524321 UOL524274:UOL524321 UYH524274:UYH524321 VID524274:VID524321 VRZ524274:VRZ524321 WBV524274:WBV524321 WLR524274:WLR524321 WVN524274:WVN524321 JB589810:JB589857 SX589810:SX589857 ACT589810:ACT589857 AMP589810:AMP589857 AWL589810:AWL589857 BGH589810:BGH589857 BQD589810:BQD589857 BZZ589810:BZZ589857 CJV589810:CJV589857 CTR589810:CTR589857 DDN589810:DDN589857 DNJ589810:DNJ589857 DXF589810:DXF589857 EHB589810:EHB589857 EQX589810:EQX589857 FAT589810:FAT589857 FKP589810:FKP589857 FUL589810:FUL589857 GEH589810:GEH589857 GOD589810:GOD589857 GXZ589810:GXZ589857 HHV589810:HHV589857 HRR589810:HRR589857 IBN589810:IBN589857 ILJ589810:ILJ589857 IVF589810:IVF589857 JFB589810:JFB589857 JOX589810:JOX589857 JYT589810:JYT589857 KIP589810:KIP589857 KSL589810:KSL589857 LCH589810:LCH589857 LMD589810:LMD589857 LVZ589810:LVZ589857 MFV589810:MFV589857 MPR589810:MPR589857 MZN589810:MZN589857 NJJ589810:NJJ589857 NTF589810:NTF589857 ODB589810:ODB589857 OMX589810:OMX589857 OWT589810:OWT589857 PGP589810:PGP589857 PQL589810:PQL589857 QAH589810:QAH589857 QKD589810:QKD589857 QTZ589810:QTZ589857 RDV589810:RDV589857 RNR589810:RNR589857 RXN589810:RXN589857 SHJ589810:SHJ589857 SRF589810:SRF589857 TBB589810:TBB589857 TKX589810:TKX589857 TUT589810:TUT589857 UEP589810:UEP589857 UOL589810:UOL589857 UYH589810:UYH589857 VID589810:VID589857 VRZ589810:VRZ589857 WBV589810:WBV589857 WLR589810:WLR589857 WVN589810:WVN589857 JB655346:JB655393 SX655346:SX655393 ACT655346:ACT655393 AMP655346:AMP655393 AWL655346:AWL655393 BGH655346:BGH655393 BQD655346:BQD655393 BZZ655346:BZZ655393 CJV655346:CJV655393 CTR655346:CTR655393 DDN655346:DDN655393 DNJ655346:DNJ655393 DXF655346:DXF655393 EHB655346:EHB655393 EQX655346:EQX655393 FAT655346:FAT655393 FKP655346:FKP655393 FUL655346:FUL655393 GEH655346:GEH655393 GOD655346:GOD655393 GXZ655346:GXZ655393 HHV655346:HHV655393 HRR655346:HRR655393 IBN655346:IBN655393 ILJ655346:ILJ655393 IVF655346:IVF655393 JFB655346:JFB655393 JOX655346:JOX655393 JYT655346:JYT655393 KIP655346:KIP655393 KSL655346:KSL655393 LCH655346:LCH655393 LMD655346:LMD655393 LVZ655346:LVZ655393 MFV655346:MFV655393 MPR655346:MPR655393 MZN655346:MZN655393 NJJ655346:NJJ655393 NTF655346:NTF655393 ODB655346:ODB655393 OMX655346:OMX655393 OWT655346:OWT655393 PGP655346:PGP655393 PQL655346:PQL655393 QAH655346:QAH655393 QKD655346:QKD655393 QTZ655346:QTZ655393 RDV655346:RDV655393 RNR655346:RNR655393 RXN655346:RXN655393 SHJ655346:SHJ655393 SRF655346:SRF655393 TBB655346:TBB655393 TKX655346:TKX655393 TUT655346:TUT655393 UEP655346:UEP655393 UOL655346:UOL655393 UYH655346:UYH655393 VID655346:VID655393 VRZ655346:VRZ655393 WBV655346:WBV655393 WLR655346:WLR655393 WVN655346:WVN655393 JB720882:JB720929 SX720882:SX720929 ACT720882:ACT720929 AMP720882:AMP720929 AWL720882:AWL720929 BGH720882:BGH720929 BQD720882:BQD720929 BZZ720882:BZZ720929 CJV720882:CJV720929 CTR720882:CTR720929 DDN720882:DDN720929 DNJ720882:DNJ720929 DXF720882:DXF720929 EHB720882:EHB720929 EQX720882:EQX720929 FAT720882:FAT720929 FKP720882:FKP720929 FUL720882:FUL720929 GEH720882:GEH720929 GOD720882:GOD720929 GXZ720882:GXZ720929 HHV720882:HHV720929 HRR720882:HRR720929 IBN720882:IBN720929 ILJ720882:ILJ720929 IVF720882:IVF720929 JFB720882:JFB720929 JOX720882:JOX720929 JYT720882:JYT720929 KIP720882:KIP720929 KSL720882:KSL720929 LCH720882:LCH720929 LMD720882:LMD720929 LVZ720882:LVZ720929 MFV720882:MFV720929 MPR720882:MPR720929 MZN720882:MZN720929 NJJ720882:NJJ720929 NTF720882:NTF720929 ODB720882:ODB720929 OMX720882:OMX720929 OWT720882:OWT720929 PGP720882:PGP720929 PQL720882:PQL720929 QAH720882:QAH720929 QKD720882:QKD720929 QTZ720882:QTZ720929 RDV720882:RDV720929 RNR720882:RNR720929 RXN720882:RXN720929 SHJ720882:SHJ720929 SRF720882:SRF720929 TBB720882:TBB720929 TKX720882:TKX720929 TUT720882:TUT720929 UEP720882:UEP720929 UOL720882:UOL720929 UYH720882:UYH720929 VID720882:VID720929 VRZ720882:VRZ720929 WBV720882:WBV720929 WLR720882:WLR720929 WVN720882:WVN720929 JB786418:JB786465 SX786418:SX786465 ACT786418:ACT786465 AMP786418:AMP786465 AWL786418:AWL786465 BGH786418:BGH786465 BQD786418:BQD786465 BZZ786418:BZZ786465 CJV786418:CJV786465 CTR786418:CTR786465 DDN786418:DDN786465 DNJ786418:DNJ786465 DXF786418:DXF786465 EHB786418:EHB786465 EQX786418:EQX786465 FAT786418:FAT786465 FKP786418:FKP786465 FUL786418:FUL786465 GEH786418:GEH786465 GOD786418:GOD786465 GXZ786418:GXZ786465 HHV786418:HHV786465 HRR786418:HRR786465 IBN786418:IBN786465 ILJ786418:ILJ786465 IVF786418:IVF786465 JFB786418:JFB786465 JOX786418:JOX786465 JYT786418:JYT786465 KIP786418:KIP786465 KSL786418:KSL786465 LCH786418:LCH786465 LMD786418:LMD786465 LVZ786418:LVZ786465 MFV786418:MFV786465 MPR786418:MPR786465 MZN786418:MZN786465 NJJ786418:NJJ786465 NTF786418:NTF786465 ODB786418:ODB786465 OMX786418:OMX786465 OWT786418:OWT786465 PGP786418:PGP786465 PQL786418:PQL786465 QAH786418:QAH786465 QKD786418:QKD786465 QTZ786418:QTZ786465 RDV786418:RDV786465 RNR786418:RNR786465 RXN786418:RXN786465 SHJ786418:SHJ786465 SRF786418:SRF786465 TBB786418:TBB786465 TKX786418:TKX786465 TUT786418:TUT786465 UEP786418:UEP786465 UOL786418:UOL786465 UYH786418:UYH786465 VID786418:VID786465 VRZ786418:VRZ786465 WBV786418:WBV786465 WLR786418:WLR786465 WVN786418:WVN786465 JB851954:JB852001 SX851954:SX852001 ACT851954:ACT852001 AMP851954:AMP852001 AWL851954:AWL852001 BGH851954:BGH852001 BQD851954:BQD852001 BZZ851954:BZZ852001 CJV851954:CJV852001 CTR851954:CTR852001 DDN851954:DDN852001 DNJ851954:DNJ852001 DXF851954:DXF852001 EHB851954:EHB852001 EQX851954:EQX852001 FAT851954:FAT852001 FKP851954:FKP852001 FUL851954:FUL852001 GEH851954:GEH852001 GOD851954:GOD852001 GXZ851954:GXZ852001 HHV851954:HHV852001 HRR851954:HRR852001 IBN851954:IBN852001 ILJ851954:ILJ852001 IVF851954:IVF852001 JFB851954:JFB852001 JOX851954:JOX852001 JYT851954:JYT852001 KIP851954:KIP852001 KSL851954:KSL852001 LCH851954:LCH852001 LMD851954:LMD852001 LVZ851954:LVZ852001 MFV851954:MFV852001 MPR851954:MPR852001 MZN851954:MZN852001 NJJ851954:NJJ852001 NTF851954:NTF852001 ODB851954:ODB852001 OMX851954:OMX852001 OWT851954:OWT852001 PGP851954:PGP852001 PQL851954:PQL852001 QAH851954:QAH852001 QKD851954:QKD852001 QTZ851954:QTZ852001 RDV851954:RDV852001 RNR851954:RNR852001 RXN851954:RXN852001 SHJ851954:SHJ852001 SRF851954:SRF852001 TBB851954:TBB852001 TKX851954:TKX852001 TUT851954:TUT852001 UEP851954:UEP852001 UOL851954:UOL852001 UYH851954:UYH852001 VID851954:VID852001 VRZ851954:VRZ852001 WBV851954:WBV852001 WLR851954:WLR852001 WVN851954:WVN852001 JB917490:JB917537 SX917490:SX917537 ACT917490:ACT917537 AMP917490:AMP917537 AWL917490:AWL917537 BGH917490:BGH917537 BQD917490:BQD917537 BZZ917490:BZZ917537 CJV917490:CJV917537 CTR917490:CTR917537 DDN917490:DDN917537 DNJ917490:DNJ917537 DXF917490:DXF917537 EHB917490:EHB917537 EQX917490:EQX917537 FAT917490:FAT917537 FKP917490:FKP917537 FUL917490:FUL917537 GEH917490:GEH917537 GOD917490:GOD917537 GXZ917490:GXZ917537 HHV917490:HHV917537 HRR917490:HRR917537 IBN917490:IBN917537 ILJ917490:ILJ917537 IVF917490:IVF917537 JFB917490:JFB917537 JOX917490:JOX917537 JYT917490:JYT917537 KIP917490:KIP917537 KSL917490:KSL917537 LCH917490:LCH917537 LMD917490:LMD917537 LVZ917490:LVZ917537 MFV917490:MFV917537 MPR917490:MPR917537 MZN917490:MZN917537 NJJ917490:NJJ917537 NTF917490:NTF917537 ODB917490:ODB917537 OMX917490:OMX917537 OWT917490:OWT917537 PGP917490:PGP917537 PQL917490:PQL917537 QAH917490:QAH917537 QKD917490:QKD917537 QTZ917490:QTZ917537 RDV917490:RDV917537 RNR917490:RNR917537 RXN917490:RXN917537 SHJ917490:SHJ917537 SRF917490:SRF917537 TBB917490:TBB917537 TKX917490:TKX917537 TUT917490:TUT917537 UEP917490:UEP917537 UOL917490:UOL917537 UYH917490:UYH917537 VID917490:VID917537 VRZ917490:VRZ917537 WBV917490:WBV917537 WLR917490:WLR917537 WVN917490:WVN917537 JB983026:JB983073 SX983026:SX983073 ACT983026:ACT983073 AMP983026:AMP983073 AWL983026:AWL983073 BGH983026:BGH983073 BQD983026:BQD983073 BZZ983026:BZZ983073 CJV983026:CJV983073 CTR983026:CTR983073 DDN983026:DDN983073 DNJ983026:DNJ983073 DXF983026:DXF983073 EHB983026:EHB983073 EQX983026:EQX983073 FAT983026:FAT983073 FKP983026:FKP983073 FUL983026:FUL983073 GEH983026:GEH983073 GOD983026:GOD983073 GXZ983026:GXZ983073 HHV983026:HHV983073 HRR983026:HRR983073 IBN983026:IBN983073 ILJ983026:ILJ983073 IVF983026:IVF983073 JFB983026:JFB983073 JOX983026:JOX983073 JYT983026:JYT983073 KIP983026:KIP983073 KSL983026:KSL983073 LCH983026:LCH983073 LMD983026:LMD983073 LVZ983026:LVZ983073 MFV983026:MFV983073 MPR983026:MPR983073 MZN983026:MZN983073 NJJ983026:NJJ983073 NTF983026:NTF983073 ODB983026:ODB983073 OMX983026:OMX983073 OWT983026:OWT983073 PGP983026:PGP983073 PQL983026:PQL983073 QAH983026:QAH983073 QKD983026:QKD983073 QTZ983026:QTZ983073 RDV983026:RDV983073 RNR983026:RNR983073 RXN983026:RXN983073 SHJ983026:SHJ983073 SRF983026:SRF983073 TBB983026:TBB983073 TKX983026:TKX983073 TUT983026:TUT983073 UEP983026:UEP983073 UOL983026:UOL983073 UYH983026:UYH983073 VID983026:VID983073 VRZ983026:VRZ983073 WBV983026:WBV983073 WLR983026:WLR983073 F131058:F131105 F196594:F196641 F262130:F262177 F327666:F327713 F393202:F393249 F458738:F458785 F524274:F524321 F589810:F589857 F655346:F655393 F720882:F720929 F786418:F786465 F851954:F852001 F917490:F917537 F983026:F983073 F65522:F65569 I7:I54 JB7:JB54 SX7:SX54 ACT7:ACT54 AMP7:AMP54 AWL7:AWL54 BGH7:BGH54 BQD7:BQD54 BZZ7:BZZ54 CJV7:CJV54 CTR7:CTR54 DDN7:DDN54 DNJ7:DNJ54 DXF7:DXF54 EHB7:EHB54 EQX7:EQX54 FAT7:FAT54 FKP7:FKP54 FUL7:FUL54 GEH7:GEH54 GOD7:GOD54 GXZ7:GXZ54 HHV7:HHV54 HRR7:HRR54 IBN7:IBN54 ILJ7:ILJ54 IVF7:IVF54 JFB7:JFB54 JOX7:JOX54 JYT7:JYT54 KIP7:KIP54 KSL7:KSL54 LCH7:LCH54 LMD7:LMD54 LVZ7:LVZ54 MFV7:MFV54 MPR7:MPR54 MZN7:MZN54 NJJ7:NJJ54 NTF7:NTF54 ODB7:ODB54 OMX7:OMX54 OWT7:OWT54 PGP7:PGP54 PQL7:PQL54 QAH7:QAH54 QKD7:QKD54 QTZ7:QTZ54 RDV7:RDV54 RNR7:RNR54 RXN7:RXN54 SHJ7:SHJ54 SRF7:SRF54 TBB7:TBB54 TKX7:TKX54 TUT7:TUT54 UEP7:UEP54 UOL7:UOL54 UYH7:UYH54 VID7:VID54 VRZ7:VRZ54 WBV7:WBV54 WLR7:WLR54 WVN7:WVN54"/>
    <dataValidation type="list" allowBlank="1" showInputMessage="1" showErrorMessage="1" promptTitle="Number of Baths" prompt="Enter the number of bathrooms in this unit type." sqref="WVK983026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WVK7 IY65522 SU65522 ACQ65522 AMM65522 AWI65522 BGE65522 BQA65522 BZW65522 CJS65522 CTO65522 DDK65522 DNG65522 DXC65522 EGY65522 EQU65522 FAQ65522 FKM65522 FUI65522 GEE65522 GOA65522 GXW65522 HHS65522 HRO65522 IBK65522 ILG65522 IVC65522 JEY65522 JOU65522 JYQ65522 KIM65522 KSI65522 LCE65522 LMA65522 LVW65522 MFS65522 MPO65522 MZK65522 NJG65522 NTC65522 OCY65522 OMU65522 OWQ65522 PGM65522 PQI65522 QAE65522 QKA65522 QTW65522 RDS65522 RNO65522 RXK65522 SHG65522 SRC65522 TAY65522 TKU65522 TUQ65522 UEM65522 UOI65522 UYE65522 VIA65522 VRW65522 WBS65522 WLO65522 WVK65522 IY131058 SU131058 ACQ131058 AMM131058 AWI131058 BGE131058 BQA131058 BZW131058 CJS131058 CTO131058 DDK131058 DNG131058 DXC131058 EGY131058 EQU131058 FAQ131058 FKM131058 FUI131058 GEE131058 GOA131058 GXW131058 HHS131058 HRO131058 IBK131058 ILG131058 IVC131058 JEY131058 JOU131058 JYQ131058 KIM131058 KSI131058 LCE131058 LMA131058 LVW131058 MFS131058 MPO131058 MZK131058 NJG131058 NTC131058 OCY131058 OMU131058 OWQ131058 PGM131058 PQI131058 QAE131058 QKA131058 QTW131058 RDS131058 RNO131058 RXK131058 SHG131058 SRC131058 TAY131058 TKU131058 TUQ131058 UEM131058 UOI131058 UYE131058 VIA131058 VRW131058 WBS131058 WLO131058 WVK131058 IY196594 SU196594 ACQ196594 AMM196594 AWI196594 BGE196594 BQA196594 BZW196594 CJS196594 CTO196594 DDK196594 DNG196594 DXC196594 EGY196594 EQU196594 FAQ196594 FKM196594 FUI196594 GEE196594 GOA196594 GXW196594 HHS196594 HRO196594 IBK196594 ILG196594 IVC196594 JEY196594 JOU196594 JYQ196594 KIM196594 KSI196594 LCE196594 LMA196594 LVW196594 MFS196594 MPO196594 MZK196594 NJG196594 NTC196594 OCY196594 OMU196594 OWQ196594 PGM196594 PQI196594 QAE196594 QKA196594 QTW196594 RDS196594 RNO196594 RXK196594 SHG196594 SRC196594 TAY196594 TKU196594 TUQ196594 UEM196594 UOI196594 UYE196594 VIA196594 VRW196594 WBS196594 WLO196594 WVK196594 IY262130 SU262130 ACQ262130 AMM262130 AWI262130 BGE262130 BQA262130 BZW262130 CJS262130 CTO262130 DDK262130 DNG262130 DXC262130 EGY262130 EQU262130 FAQ262130 FKM262130 FUI262130 GEE262130 GOA262130 GXW262130 HHS262130 HRO262130 IBK262130 ILG262130 IVC262130 JEY262130 JOU262130 JYQ262130 KIM262130 KSI262130 LCE262130 LMA262130 LVW262130 MFS262130 MPO262130 MZK262130 NJG262130 NTC262130 OCY262130 OMU262130 OWQ262130 PGM262130 PQI262130 QAE262130 QKA262130 QTW262130 RDS262130 RNO262130 RXK262130 SHG262130 SRC262130 TAY262130 TKU262130 TUQ262130 UEM262130 UOI262130 UYE262130 VIA262130 VRW262130 WBS262130 WLO262130 WVK262130 IY327666 SU327666 ACQ327666 AMM327666 AWI327666 BGE327666 BQA327666 BZW327666 CJS327666 CTO327666 DDK327666 DNG327666 DXC327666 EGY327666 EQU327666 FAQ327666 FKM327666 FUI327666 GEE327666 GOA327666 GXW327666 HHS327666 HRO327666 IBK327666 ILG327666 IVC327666 JEY327666 JOU327666 JYQ327666 KIM327666 KSI327666 LCE327666 LMA327666 LVW327666 MFS327666 MPO327666 MZK327666 NJG327666 NTC327666 OCY327666 OMU327666 OWQ327666 PGM327666 PQI327666 QAE327666 QKA327666 QTW327666 RDS327666 RNO327666 RXK327666 SHG327666 SRC327666 TAY327666 TKU327666 TUQ327666 UEM327666 UOI327666 UYE327666 VIA327666 VRW327666 WBS327666 WLO327666 WVK327666 IY393202 SU393202 ACQ393202 AMM393202 AWI393202 BGE393202 BQA393202 BZW393202 CJS393202 CTO393202 DDK393202 DNG393202 DXC393202 EGY393202 EQU393202 FAQ393202 FKM393202 FUI393202 GEE393202 GOA393202 GXW393202 HHS393202 HRO393202 IBK393202 ILG393202 IVC393202 JEY393202 JOU393202 JYQ393202 KIM393202 KSI393202 LCE393202 LMA393202 LVW393202 MFS393202 MPO393202 MZK393202 NJG393202 NTC393202 OCY393202 OMU393202 OWQ393202 PGM393202 PQI393202 QAE393202 QKA393202 QTW393202 RDS393202 RNO393202 RXK393202 SHG393202 SRC393202 TAY393202 TKU393202 TUQ393202 UEM393202 UOI393202 UYE393202 VIA393202 VRW393202 WBS393202 WLO393202 WVK393202 IY458738 SU458738 ACQ458738 AMM458738 AWI458738 BGE458738 BQA458738 BZW458738 CJS458738 CTO458738 DDK458738 DNG458738 DXC458738 EGY458738 EQU458738 FAQ458738 FKM458738 FUI458738 GEE458738 GOA458738 GXW458738 HHS458738 HRO458738 IBK458738 ILG458738 IVC458738 JEY458738 JOU458738 JYQ458738 KIM458738 KSI458738 LCE458738 LMA458738 LVW458738 MFS458738 MPO458738 MZK458738 NJG458738 NTC458738 OCY458738 OMU458738 OWQ458738 PGM458738 PQI458738 QAE458738 QKA458738 QTW458738 RDS458738 RNO458738 RXK458738 SHG458738 SRC458738 TAY458738 TKU458738 TUQ458738 UEM458738 UOI458738 UYE458738 VIA458738 VRW458738 WBS458738 WLO458738 WVK458738 IY524274 SU524274 ACQ524274 AMM524274 AWI524274 BGE524274 BQA524274 BZW524274 CJS524274 CTO524274 DDK524274 DNG524274 DXC524274 EGY524274 EQU524274 FAQ524274 FKM524274 FUI524274 GEE524274 GOA524274 GXW524274 HHS524274 HRO524274 IBK524274 ILG524274 IVC524274 JEY524274 JOU524274 JYQ524274 KIM524274 KSI524274 LCE524274 LMA524274 LVW524274 MFS524274 MPO524274 MZK524274 NJG524274 NTC524274 OCY524274 OMU524274 OWQ524274 PGM524274 PQI524274 QAE524274 QKA524274 QTW524274 RDS524274 RNO524274 RXK524274 SHG524274 SRC524274 TAY524274 TKU524274 TUQ524274 UEM524274 UOI524274 UYE524274 VIA524274 VRW524274 WBS524274 WLO524274 WVK524274 IY589810 SU589810 ACQ589810 AMM589810 AWI589810 BGE589810 BQA589810 BZW589810 CJS589810 CTO589810 DDK589810 DNG589810 DXC589810 EGY589810 EQU589810 FAQ589810 FKM589810 FUI589810 GEE589810 GOA589810 GXW589810 HHS589810 HRO589810 IBK589810 ILG589810 IVC589810 JEY589810 JOU589810 JYQ589810 KIM589810 KSI589810 LCE589810 LMA589810 LVW589810 MFS589810 MPO589810 MZK589810 NJG589810 NTC589810 OCY589810 OMU589810 OWQ589810 PGM589810 PQI589810 QAE589810 QKA589810 QTW589810 RDS589810 RNO589810 RXK589810 SHG589810 SRC589810 TAY589810 TKU589810 TUQ589810 UEM589810 UOI589810 UYE589810 VIA589810 VRW589810 WBS589810 WLO589810 WVK589810 IY655346 SU655346 ACQ655346 AMM655346 AWI655346 BGE655346 BQA655346 BZW655346 CJS655346 CTO655346 DDK655346 DNG655346 DXC655346 EGY655346 EQU655346 FAQ655346 FKM655346 FUI655346 GEE655346 GOA655346 GXW655346 HHS655346 HRO655346 IBK655346 ILG655346 IVC655346 JEY655346 JOU655346 JYQ655346 KIM655346 KSI655346 LCE655346 LMA655346 LVW655346 MFS655346 MPO655346 MZK655346 NJG655346 NTC655346 OCY655346 OMU655346 OWQ655346 PGM655346 PQI655346 QAE655346 QKA655346 QTW655346 RDS655346 RNO655346 RXK655346 SHG655346 SRC655346 TAY655346 TKU655346 TUQ655346 UEM655346 UOI655346 UYE655346 VIA655346 VRW655346 WBS655346 WLO655346 WVK655346 IY720882 SU720882 ACQ720882 AMM720882 AWI720882 BGE720882 BQA720882 BZW720882 CJS720882 CTO720882 DDK720882 DNG720882 DXC720882 EGY720882 EQU720882 FAQ720882 FKM720882 FUI720882 GEE720882 GOA720882 GXW720882 HHS720882 HRO720882 IBK720882 ILG720882 IVC720882 JEY720882 JOU720882 JYQ720882 KIM720882 KSI720882 LCE720882 LMA720882 LVW720882 MFS720882 MPO720882 MZK720882 NJG720882 NTC720882 OCY720882 OMU720882 OWQ720882 PGM720882 PQI720882 QAE720882 QKA720882 QTW720882 RDS720882 RNO720882 RXK720882 SHG720882 SRC720882 TAY720882 TKU720882 TUQ720882 UEM720882 UOI720882 UYE720882 VIA720882 VRW720882 WBS720882 WLO720882 WVK720882 IY786418 SU786418 ACQ786418 AMM786418 AWI786418 BGE786418 BQA786418 BZW786418 CJS786418 CTO786418 DDK786418 DNG786418 DXC786418 EGY786418 EQU786418 FAQ786418 FKM786418 FUI786418 GEE786418 GOA786418 GXW786418 HHS786418 HRO786418 IBK786418 ILG786418 IVC786418 JEY786418 JOU786418 JYQ786418 KIM786418 KSI786418 LCE786418 LMA786418 LVW786418 MFS786418 MPO786418 MZK786418 NJG786418 NTC786418 OCY786418 OMU786418 OWQ786418 PGM786418 PQI786418 QAE786418 QKA786418 QTW786418 RDS786418 RNO786418 RXK786418 SHG786418 SRC786418 TAY786418 TKU786418 TUQ786418 UEM786418 UOI786418 UYE786418 VIA786418 VRW786418 WBS786418 WLO786418 WVK786418 IY851954 SU851954 ACQ851954 AMM851954 AWI851954 BGE851954 BQA851954 BZW851954 CJS851954 CTO851954 DDK851954 DNG851954 DXC851954 EGY851954 EQU851954 FAQ851954 FKM851954 FUI851954 GEE851954 GOA851954 GXW851954 HHS851954 HRO851954 IBK851954 ILG851954 IVC851954 JEY851954 JOU851954 JYQ851954 KIM851954 KSI851954 LCE851954 LMA851954 LVW851954 MFS851954 MPO851954 MZK851954 NJG851954 NTC851954 OCY851954 OMU851954 OWQ851954 PGM851954 PQI851954 QAE851954 QKA851954 QTW851954 RDS851954 RNO851954 RXK851954 SHG851954 SRC851954 TAY851954 TKU851954 TUQ851954 UEM851954 UOI851954 UYE851954 VIA851954 VRW851954 WBS851954 WLO851954 WVK851954 IY917490 SU917490 ACQ917490 AMM917490 AWI917490 BGE917490 BQA917490 BZW917490 CJS917490 CTO917490 DDK917490 DNG917490 DXC917490 EGY917490 EQU917490 FAQ917490 FKM917490 FUI917490 GEE917490 GOA917490 GXW917490 HHS917490 HRO917490 IBK917490 ILG917490 IVC917490 JEY917490 JOU917490 JYQ917490 KIM917490 KSI917490 LCE917490 LMA917490 LVW917490 MFS917490 MPO917490 MZK917490 NJG917490 NTC917490 OCY917490 OMU917490 OWQ917490 PGM917490 PQI917490 QAE917490 QKA917490 QTW917490 RDS917490 RNO917490 RXK917490 SHG917490 SRC917490 TAY917490 TKU917490 TUQ917490 UEM917490 UOI917490 UYE917490 VIA917490 VRW917490 WBS917490 WLO917490 WVK917490 IY983026 SU983026 ACQ983026 AMM983026 AWI983026 BGE983026 BQA983026 BZW983026 CJS983026 CTO983026 DDK983026 DNG983026 DXC983026 EGY983026 EQU983026 FAQ983026 FKM983026 FUI983026 GEE983026 GOA983026 GXW983026 HHS983026 HRO983026 IBK983026 ILG983026 IVC983026 JEY983026 JOU983026 JYQ983026 KIM983026 KSI983026 LCE983026 LMA983026 LVW983026 MFS983026 MPO983026 MZK983026 NJG983026 NTC983026 OCY983026 OMU983026 OWQ983026 PGM983026 PQI983026 QAE983026 QKA983026 QTW983026 RDS983026 RNO983026 RXK983026 SHG983026 SRC983026 TAY983026 TKU983026 TUQ983026 UEM983026 UOI983026 UYE983026 VIA983026 VRW983026 WBS983026 WLO983026 IY7">
      <formula1>$D$93:$D$100</formula1>
    </dataValidation>
    <dataValidation type="list" allowBlank="1" showInputMessage="1" showErrorMessage="1" promptTitle="Number of Bedrooms" prompt="Enter the number of bedrooms in this unit type." sqref="IX65522:IX65569 ACP7:ACP54 AML7:AML54 AWH7:AWH54 BGD7:BGD54 BPZ7:BPZ54 BZV7:BZV54 CJR7:CJR54 CTN7:CTN54 DDJ7:DDJ54 DNF7:DNF54 DXB7:DXB54 EGX7:EGX54 EQT7:EQT54 FAP7:FAP54 FKL7:FKL54 FUH7:FUH54 GED7:GED54 GNZ7:GNZ54 GXV7:GXV54 HHR7:HHR54 HRN7:HRN54 IBJ7:IBJ54 ILF7:ILF54 IVB7:IVB54 JEX7:JEX54 JOT7:JOT54 JYP7:JYP54 KIL7:KIL54 KSH7:KSH54 LCD7:LCD54 LLZ7:LLZ54 LVV7:LVV54 MFR7:MFR54 MPN7:MPN54 MZJ7:MZJ54 NJF7:NJF54 NTB7:NTB54 OCX7:OCX54 OMT7:OMT54 OWP7:OWP54 PGL7:PGL54 PQH7:PQH54 QAD7:QAD54 QJZ7:QJZ54 QTV7:QTV54 RDR7:RDR54 RNN7:RNN54 RXJ7:RXJ54 SHF7:SHF54 SRB7:SRB54 TAX7:TAX54 TKT7:TKT54 TUP7:TUP54 UEL7:UEL54 UOH7:UOH54 UYD7:UYD54 VHZ7:VHZ54 VRV7:VRV54 WBR7:WBR54 WLN7:WLN54 WVJ7:WVJ54 ST65522:ST65569 ACP65522:ACP65569 AML65522:AML65569 AWH65522:AWH65569 BGD65522:BGD65569 BPZ65522:BPZ65569 BZV65522:BZV65569 CJR65522:CJR65569 CTN65522:CTN65569 DDJ65522:DDJ65569 DNF65522:DNF65569 DXB65522:DXB65569 EGX65522:EGX65569 EQT65522:EQT65569 FAP65522:FAP65569 FKL65522:FKL65569 FUH65522:FUH65569 GED65522:GED65569 GNZ65522:GNZ65569 GXV65522:GXV65569 HHR65522:HHR65569 HRN65522:HRN65569 IBJ65522:IBJ65569 ILF65522:ILF65569 IVB65522:IVB65569 JEX65522:JEX65569 JOT65522:JOT65569 JYP65522:JYP65569 KIL65522:KIL65569 KSH65522:KSH65569 LCD65522:LCD65569 LLZ65522:LLZ65569 LVV65522:LVV65569 MFR65522:MFR65569 MPN65522:MPN65569 MZJ65522:MZJ65569 NJF65522:NJF65569 NTB65522:NTB65569 OCX65522:OCX65569 OMT65522:OMT65569 OWP65522:OWP65569 PGL65522:PGL65569 PQH65522:PQH65569 QAD65522:QAD65569 QJZ65522:QJZ65569 QTV65522:QTV65569 RDR65522:RDR65569 RNN65522:RNN65569 RXJ65522:RXJ65569 SHF65522:SHF65569 SRB65522:SRB65569 TAX65522:TAX65569 TKT65522:TKT65569 TUP65522:TUP65569 UEL65522:UEL65569 UOH65522:UOH65569 UYD65522:UYD65569 VHZ65522:VHZ65569 VRV65522:VRV65569 WBR65522:WBR65569 WLN65522:WLN65569 WVJ65522:WVJ65569 IX131058:IX131105 ST131058:ST131105 ACP131058:ACP131105 AML131058:AML131105 AWH131058:AWH131105 BGD131058:BGD131105 BPZ131058:BPZ131105 BZV131058:BZV131105 CJR131058:CJR131105 CTN131058:CTN131105 DDJ131058:DDJ131105 DNF131058:DNF131105 DXB131058:DXB131105 EGX131058:EGX131105 EQT131058:EQT131105 FAP131058:FAP131105 FKL131058:FKL131105 FUH131058:FUH131105 GED131058:GED131105 GNZ131058:GNZ131105 GXV131058:GXV131105 HHR131058:HHR131105 HRN131058:HRN131105 IBJ131058:IBJ131105 ILF131058:ILF131105 IVB131058:IVB131105 JEX131058:JEX131105 JOT131058:JOT131105 JYP131058:JYP131105 KIL131058:KIL131105 KSH131058:KSH131105 LCD131058:LCD131105 LLZ131058:LLZ131105 LVV131058:LVV131105 MFR131058:MFR131105 MPN131058:MPN131105 MZJ131058:MZJ131105 NJF131058:NJF131105 NTB131058:NTB131105 OCX131058:OCX131105 OMT131058:OMT131105 OWP131058:OWP131105 PGL131058:PGL131105 PQH131058:PQH131105 QAD131058:QAD131105 QJZ131058:QJZ131105 QTV131058:QTV131105 RDR131058:RDR131105 RNN131058:RNN131105 RXJ131058:RXJ131105 SHF131058:SHF131105 SRB131058:SRB131105 TAX131058:TAX131105 TKT131058:TKT131105 TUP131058:TUP131105 UEL131058:UEL131105 UOH131058:UOH131105 UYD131058:UYD131105 VHZ131058:VHZ131105 VRV131058:VRV131105 WBR131058:WBR131105 WLN131058:WLN131105 WVJ131058:WVJ131105 IX196594:IX196641 ST196594:ST196641 ACP196594:ACP196641 AML196594:AML196641 AWH196594:AWH196641 BGD196594:BGD196641 BPZ196594:BPZ196641 BZV196594:BZV196641 CJR196594:CJR196641 CTN196594:CTN196641 DDJ196594:DDJ196641 DNF196594:DNF196641 DXB196594:DXB196641 EGX196594:EGX196641 EQT196594:EQT196641 FAP196594:FAP196641 FKL196594:FKL196641 FUH196594:FUH196641 GED196594:GED196641 GNZ196594:GNZ196641 GXV196594:GXV196641 HHR196594:HHR196641 HRN196594:HRN196641 IBJ196594:IBJ196641 ILF196594:ILF196641 IVB196594:IVB196641 JEX196594:JEX196641 JOT196594:JOT196641 JYP196594:JYP196641 KIL196594:KIL196641 KSH196594:KSH196641 LCD196594:LCD196641 LLZ196594:LLZ196641 LVV196594:LVV196641 MFR196594:MFR196641 MPN196594:MPN196641 MZJ196594:MZJ196641 NJF196594:NJF196641 NTB196594:NTB196641 OCX196594:OCX196641 OMT196594:OMT196641 OWP196594:OWP196641 PGL196594:PGL196641 PQH196594:PQH196641 QAD196594:QAD196641 QJZ196594:QJZ196641 QTV196594:QTV196641 RDR196594:RDR196641 RNN196594:RNN196641 RXJ196594:RXJ196641 SHF196594:SHF196641 SRB196594:SRB196641 TAX196594:TAX196641 TKT196594:TKT196641 TUP196594:TUP196641 UEL196594:UEL196641 UOH196594:UOH196641 UYD196594:UYD196641 VHZ196594:VHZ196641 VRV196594:VRV196641 WBR196594:WBR196641 WLN196594:WLN196641 WVJ196594:WVJ196641 IX262130:IX262177 ST262130:ST262177 ACP262130:ACP262177 AML262130:AML262177 AWH262130:AWH262177 BGD262130:BGD262177 BPZ262130:BPZ262177 BZV262130:BZV262177 CJR262130:CJR262177 CTN262130:CTN262177 DDJ262130:DDJ262177 DNF262130:DNF262177 DXB262130:DXB262177 EGX262130:EGX262177 EQT262130:EQT262177 FAP262130:FAP262177 FKL262130:FKL262177 FUH262130:FUH262177 GED262130:GED262177 GNZ262130:GNZ262177 GXV262130:GXV262177 HHR262130:HHR262177 HRN262130:HRN262177 IBJ262130:IBJ262177 ILF262130:ILF262177 IVB262130:IVB262177 JEX262130:JEX262177 JOT262130:JOT262177 JYP262130:JYP262177 KIL262130:KIL262177 KSH262130:KSH262177 LCD262130:LCD262177 LLZ262130:LLZ262177 LVV262130:LVV262177 MFR262130:MFR262177 MPN262130:MPN262177 MZJ262130:MZJ262177 NJF262130:NJF262177 NTB262130:NTB262177 OCX262130:OCX262177 OMT262130:OMT262177 OWP262130:OWP262177 PGL262130:PGL262177 PQH262130:PQH262177 QAD262130:QAD262177 QJZ262130:QJZ262177 QTV262130:QTV262177 RDR262130:RDR262177 RNN262130:RNN262177 RXJ262130:RXJ262177 SHF262130:SHF262177 SRB262130:SRB262177 TAX262130:TAX262177 TKT262130:TKT262177 TUP262130:TUP262177 UEL262130:UEL262177 UOH262130:UOH262177 UYD262130:UYD262177 VHZ262130:VHZ262177 VRV262130:VRV262177 WBR262130:WBR262177 WLN262130:WLN262177 WVJ262130:WVJ262177 IX327666:IX327713 ST327666:ST327713 ACP327666:ACP327713 AML327666:AML327713 AWH327666:AWH327713 BGD327666:BGD327713 BPZ327666:BPZ327713 BZV327666:BZV327713 CJR327666:CJR327713 CTN327666:CTN327713 DDJ327666:DDJ327713 DNF327666:DNF327713 DXB327666:DXB327713 EGX327666:EGX327713 EQT327666:EQT327713 FAP327666:FAP327713 FKL327666:FKL327713 FUH327666:FUH327713 GED327666:GED327713 GNZ327666:GNZ327713 GXV327666:GXV327713 HHR327666:HHR327713 HRN327666:HRN327713 IBJ327666:IBJ327713 ILF327666:ILF327713 IVB327666:IVB327713 JEX327666:JEX327713 JOT327666:JOT327713 JYP327666:JYP327713 KIL327666:KIL327713 KSH327666:KSH327713 LCD327666:LCD327713 LLZ327666:LLZ327713 LVV327666:LVV327713 MFR327666:MFR327713 MPN327666:MPN327713 MZJ327666:MZJ327713 NJF327666:NJF327713 NTB327666:NTB327713 OCX327666:OCX327713 OMT327666:OMT327713 OWP327666:OWP327713 PGL327666:PGL327713 PQH327666:PQH327713 QAD327666:QAD327713 QJZ327666:QJZ327713 QTV327666:QTV327713 RDR327666:RDR327713 RNN327666:RNN327713 RXJ327666:RXJ327713 SHF327666:SHF327713 SRB327666:SRB327713 TAX327666:TAX327713 TKT327666:TKT327713 TUP327666:TUP327713 UEL327666:UEL327713 UOH327666:UOH327713 UYD327666:UYD327713 VHZ327666:VHZ327713 VRV327666:VRV327713 WBR327666:WBR327713 WLN327666:WLN327713 WVJ327666:WVJ327713 IX393202:IX393249 ST393202:ST393249 ACP393202:ACP393249 AML393202:AML393249 AWH393202:AWH393249 BGD393202:BGD393249 BPZ393202:BPZ393249 BZV393202:BZV393249 CJR393202:CJR393249 CTN393202:CTN393249 DDJ393202:DDJ393249 DNF393202:DNF393249 DXB393202:DXB393249 EGX393202:EGX393249 EQT393202:EQT393249 FAP393202:FAP393249 FKL393202:FKL393249 FUH393202:FUH393249 GED393202:GED393249 GNZ393202:GNZ393249 GXV393202:GXV393249 HHR393202:HHR393249 HRN393202:HRN393249 IBJ393202:IBJ393249 ILF393202:ILF393249 IVB393202:IVB393249 JEX393202:JEX393249 JOT393202:JOT393249 JYP393202:JYP393249 KIL393202:KIL393249 KSH393202:KSH393249 LCD393202:LCD393249 LLZ393202:LLZ393249 LVV393202:LVV393249 MFR393202:MFR393249 MPN393202:MPN393249 MZJ393202:MZJ393249 NJF393202:NJF393249 NTB393202:NTB393249 OCX393202:OCX393249 OMT393202:OMT393249 OWP393202:OWP393249 PGL393202:PGL393249 PQH393202:PQH393249 QAD393202:QAD393249 QJZ393202:QJZ393249 QTV393202:QTV393249 RDR393202:RDR393249 RNN393202:RNN393249 RXJ393202:RXJ393249 SHF393202:SHF393249 SRB393202:SRB393249 TAX393202:TAX393249 TKT393202:TKT393249 TUP393202:TUP393249 UEL393202:UEL393249 UOH393202:UOH393249 UYD393202:UYD393249 VHZ393202:VHZ393249 VRV393202:VRV393249 WBR393202:WBR393249 WLN393202:WLN393249 WVJ393202:WVJ393249 IX458738:IX458785 ST458738:ST458785 ACP458738:ACP458785 AML458738:AML458785 AWH458738:AWH458785 BGD458738:BGD458785 BPZ458738:BPZ458785 BZV458738:BZV458785 CJR458738:CJR458785 CTN458738:CTN458785 DDJ458738:DDJ458785 DNF458738:DNF458785 DXB458738:DXB458785 EGX458738:EGX458785 EQT458738:EQT458785 FAP458738:FAP458785 FKL458738:FKL458785 FUH458738:FUH458785 GED458738:GED458785 GNZ458738:GNZ458785 GXV458738:GXV458785 HHR458738:HHR458785 HRN458738:HRN458785 IBJ458738:IBJ458785 ILF458738:ILF458785 IVB458738:IVB458785 JEX458738:JEX458785 JOT458738:JOT458785 JYP458738:JYP458785 KIL458738:KIL458785 KSH458738:KSH458785 LCD458738:LCD458785 LLZ458738:LLZ458785 LVV458738:LVV458785 MFR458738:MFR458785 MPN458738:MPN458785 MZJ458738:MZJ458785 NJF458738:NJF458785 NTB458738:NTB458785 OCX458738:OCX458785 OMT458738:OMT458785 OWP458738:OWP458785 PGL458738:PGL458785 PQH458738:PQH458785 QAD458738:QAD458785 QJZ458738:QJZ458785 QTV458738:QTV458785 RDR458738:RDR458785 RNN458738:RNN458785 RXJ458738:RXJ458785 SHF458738:SHF458785 SRB458738:SRB458785 TAX458738:TAX458785 TKT458738:TKT458785 TUP458738:TUP458785 UEL458738:UEL458785 UOH458738:UOH458785 UYD458738:UYD458785 VHZ458738:VHZ458785 VRV458738:VRV458785 WBR458738:WBR458785 WLN458738:WLN458785 WVJ458738:WVJ458785 IX524274:IX524321 ST524274:ST524321 ACP524274:ACP524321 AML524274:AML524321 AWH524274:AWH524321 BGD524274:BGD524321 BPZ524274:BPZ524321 BZV524274:BZV524321 CJR524274:CJR524321 CTN524274:CTN524321 DDJ524274:DDJ524321 DNF524274:DNF524321 DXB524274:DXB524321 EGX524274:EGX524321 EQT524274:EQT524321 FAP524274:FAP524321 FKL524274:FKL524321 FUH524274:FUH524321 GED524274:GED524321 GNZ524274:GNZ524321 GXV524274:GXV524321 HHR524274:HHR524321 HRN524274:HRN524321 IBJ524274:IBJ524321 ILF524274:ILF524321 IVB524274:IVB524321 JEX524274:JEX524321 JOT524274:JOT524321 JYP524274:JYP524321 KIL524274:KIL524321 KSH524274:KSH524321 LCD524274:LCD524321 LLZ524274:LLZ524321 LVV524274:LVV524321 MFR524274:MFR524321 MPN524274:MPN524321 MZJ524274:MZJ524321 NJF524274:NJF524321 NTB524274:NTB524321 OCX524274:OCX524321 OMT524274:OMT524321 OWP524274:OWP524321 PGL524274:PGL524321 PQH524274:PQH524321 QAD524274:QAD524321 QJZ524274:QJZ524321 QTV524274:QTV524321 RDR524274:RDR524321 RNN524274:RNN524321 RXJ524274:RXJ524321 SHF524274:SHF524321 SRB524274:SRB524321 TAX524274:TAX524321 TKT524274:TKT524321 TUP524274:TUP524321 UEL524274:UEL524321 UOH524274:UOH524321 UYD524274:UYD524321 VHZ524274:VHZ524321 VRV524274:VRV524321 WBR524274:WBR524321 WLN524274:WLN524321 WVJ524274:WVJ524321 IX589810:IX589857 ST589810:ST589857 ACP589810:ACP589857 AML589810:AML589857 AWH589810:AWH589857 BGD589810:BGD589857 BPZ589810:BPZ589857 BZV589810:BZV589857 CJR589810:CJR589857 CTN589810:CTN589857 DDJ589810:DDJ589857 DNF589810:DNF589857 DXB589810:DXB589857 EGX589810:EGX589857 EQT589810:EQT589857 FAP589810:FAP589857 FKL589810:FKL589857 FUH589810:FUH589857 GED589810:GED589857 GNZ589810:GNZ589857 GXV589810:GXV589857 HHR589810:HHR589857 HRN589810:HRN589857 IBJ589810:IBJ589857 ILF589810:ILF589857 IVB589810:IVB589857 JEX589810:JEX589857 JOT589810:JOT589857 JYP589810:JYP589857 KIL589810:KIL589857 KSH589810:KSH589857 LCD589810:LCD589857 LLZ589810:LLZ589857 LVV589810:LVV589857 MFR589810:MFR589857 MPN589810:MPN589857 MZJ589810:MZJ589857 NJF589810:NJF589857 NTB589810:NTB589857 OCX589810:OCX589857 OMT589810:OMT589857 OWP589810:OWP589857 PGL589810:PGL589857 PQH589810:PQH589857 QAD589810:QAD589857 QJZ589810:QJZ589857 QTV589810:QTV589857 RDR589810:RDR589857 RNN589810:RNN589857 RXJ589810:RXJ589857 SHF589810:SHF589857 SRB589810:SRB589857 TAX589810:TAX589857 TKT589810:TKT589857 TUP589810:TUP589857 UEL589810:UEL589857 UOH589810:UOH589857 UYD589810:UYD589857 VHZ589810:VHZ589857 VRV589810:VRV589857 WBR589810:WBR589857 WLN589810:WLN589857 WVJ589810:WVJ589857 IX655346:IX655393 ST655346:ST655393 ACP655346:ACP655393 AML655346:AML655393 AWH655346:AWH655393 BGD655346:BGD655393 BPZ655346:BPZ655393 BZV655346:BZV655393 CJR655346:CJR655393 CTN655346:CTN655393 DDJ655346:DDJ655393 DNF655346:DNF655393 DXB655346:DXB655393 EGX655346:EGX655393 EQT655346:EQT655393 FAP655346:FAP655393 FKL655346:FKL655393 FUH655346:FUH655393 GED655346:GED655393 GNZ655346:GNZ655393 GXV655346:GXV655393 HHR655346:HHR655393 HRN655346:HRN655393 IBJ655346:IBJ655393 ILF655346:ILF655393 IVB655346:IVB655393 JEX655346:JEX655393 JOT655346:JOT655393 JYP655346:JYP655393 KIL655346:KIL655393 KSH655346:KSH655393 LCD655346:LCD655393 LLZ655346:LLZ655393 LVV655346:LVV655393 MFR655346:MFR655393 MPN655346:MPN655393 MZJ655346:MZJ655393 NJF655346:NJF655393 NTB655346:NTB655393 OCX655346:OCX655393 OMT655346:OMT655393 OWP655346:OWP655393 PGL655346:PGL655393 PQH655346:PQH655393 QAD655346:QAD655393 QJZ655346:QJZ655393 QTV655346:QTV655393 RDR655346:RDR655393 RNN655346:RNN655393 RXJ655346:RXJ655393 SHF655346:SHF655393 SRB655346:SRB655393 TAX655346:TAX655393 TKT655346:TKT655393 TUP655346:TUP655393 UEL655346:UEL655393 UOH655346:UOH655393 UYD655346:UYD655393 VHZ655346:VHZ655393 VRV655346:VRV655393 WBR655346:WBR655393 WLN655346:WLN655393 WVJ655346:WVJ655393 IX720882:IX720929 ST720882:ST720929 ACP720882:ACP720929 AML720882:AML720929 AWH720882:AWH720929 BGD720882:BGD720929 BPZ720882:BPZ720929 BZV720882:BZV720929 CJR720882:CJR720929 CTN720882:CTN720929 DDJ720882:DDJ720929 DNF720882:DNF720929 DXB720882:DXB720929 EGX720882:EGX720929 EQT720882:EQT720929 FAP720882:FAP720929 FKL720882:FKL720929 FUH720882:FUH720929 GED720882:GED720929 GNZ720882:GNZ720929 GXV720882:GXV720929 HHR720882:HHR720929 HRN720882:HRN720929 IBJ720882:IBJ720929 ILF720882:ILF720929 IVB720882:IVB720929 JEX720882:JEX720929 JOT720882:JOT720929 JYP720882:JYP720929 KIL720882:KIL720929 KSH720882:KSH720929 LCD720882:LCD720929 LLZ720882:LLZ720929 LVV720882:LVV720929 MFR720882:MFR720929 MPN720882:MPN720929 MZJ720882:MZJ720929 NJF720882:NJF720929 NTB720882:NTB720929 OCX720882:OCX720929 OMT720882:OMT720929 OWP720882:OWP720929 PGL720882:PGL720929 PQH720882:PQH720929 QAD720882:QAD720929 QJZ720882:QJZ720929 QTV720882:QTV720929 RDR720882:RDR720929 RNN720882:RNN720929 RXJ720882:RXJ720929 SHF720882:SHF720929 SRB720882:SRB720929 TAX720882:TAX720929 TKT720882:TKT720929 TUP720882:TUP720929 UEL720882:UEL720929 UOH720882:UOH720929 UYD720882:UYD720929 VHZ720882:VHZ720929 VRV720882:VRV720929 WBR720882:WBR720929 WLN720882:WLN720929 WVJ720882:WVJ720929 IX786418:IX786465 ST786418:ST786465 ACP786418:ACP786465 AML786418:AML786465 AWH786418:AWH786465 BGD786418:BGD786465 BPZ786418:BPZ786465 BZV786418:BZV786465 CJR786418:CJR786465 CTN786418:CTN786465 DDJ786418:DDJ786465 DNF786418:DNF786465 DXB786418:DXB786465 EGX786418:EGX786465 EQT786418:EQT786465 FAP786418:FAP786465 FKL786418:FKL786465 FUH786418:FUH786465 GED786418:GED786465 GNZ786418:GNZ786465 GXV786418:GXV786465 HHR786418:HHR786465 HRN786418:HRN786465 IBJ786418:IBJ786465 ILF786418:ILF786465 IVB786418:IVB786465 JEX786418:JEX786465 JOT786418:JOT786465 JYP786418:JYP786465 KIL786418:KIL786465 KSH786418:KSH786465 LCD786418:LCD786465 LLZ786418:LLZ786465 LVV786418:LVV786465 MFR786418:MFR786465 MPN786418:MPN786465 MZJ786418:MZJ786465 NJF786418:NJF786465 NTB786418:NTB786465 OCX786418:OCX786465 OMT786418:OMT786465 OWP786418:OWP786465 PGL786418:PGL786465 PQH786418:PQH786465 QAD786418:QAD786465 QJZ786418:QJZ786465 QTV786418:QTV786465 RDR786418:RDR786465 RNN786418:RNN786465 RXJ786418:RXJ786465 SHF786418:SHF786465 SRB786418:SRB786465 TAX786418:TAX786465 TKT786418:TKT786465 TUP786418:TUP786465 UEL786418:UEL786465 UOH786418:UOH786465 UYD786418:UYD786465 VHZ786418:VHZ786465 VRV786418:VRV786465 WBR786418:WBR786465 WLN786418:WLN786465 WVJ786418:WVJ786465 IX851954:IX852001 ST851954:ST852001 ACP851954:ACP852001 AML851954:AML852001 AWH851954:AWH852001 BGD851954:BGD852001 BPZ851954:BPZ852001 BZV851954:BZV852001 CJR851954:CJR852001 CTN851954:CTN852001 DDJ851954:DDJ852001 DNF851954:DNF852001 DXB851954:DXB852001 EGX851954:EGX852001 EQT851954:EQT852001 FAP851954:FAP852001 FKL851954:FKL852001 FUH851954:FUH852001 GED851954:GED852001 GNZ851954:GNZ852001 GXV851954:GXV852001 HHR851954:HHR852001 HRN851954:HRN852001 IBJ851954:IBJ852001 ILF851954:ILF852001 IVB851954:IVB852001 JEX851954:JEX852001 JOT851954:JOT852001 JYP851954:JYP852001 KIL851954:KIL852001 KSH851954:KSH852001 LCD851954:LCD852001 LLZ851954:LLZ852001 LVV851954:LVV852001 MFR851954:MFR852001 MPN851954:MPN852001 MZJ851954:MZJ852001 NJF851954:NJF852001 NTB851954:NTB852001 OCX851954:OCX852001 OMT851954:OMT852001 OWP851954:OWP852001 PGL851954:PGL852001 PQH851954:PQH852001 QAD851954:QAD852001 QJZ851954:QJZ852001 QTV851954:QTV852001 RDR851954:RDR852001 RNN851954:RNN852001 RXJ851954:RXJ852001 SHF851954:SHF852001 SRB851954:SRB852001 TAX851954:TAX852001 TKT851954:TKT852001 TUP851954:TUP852001 UEL851954:UEL852001 UOH851954:UOH852001 UYD851954:UYD852001 VHZ851954:VHZ852001 VRV851954:VRV852001 WBR851954:WBR852001 WLN851954:WLN852001 WVJ851954:WVJ852001 IX917490:IX917537 ST917490:ST917537 ACP917490:ACP917537 AML917490:AML917537 AWH917490:AWH917537 BGD917490:BGD917537 BPZ917490:BPZ917537 BZV917490:BZV917537 CJR917490:CJR917537 CTN917490:CTN917537 DDJ917490:DDJ917537 DNF917490:DNF917537 DXB917490:DXB917537 EGX917490:EGX917537 EQT917490:EQT917537 FAP917490:FAP917537 FKL917490:FKL917537 FUH917490:FUH917537 GED917490:GED917537 GNZ917490:GNZ917537 GXV917490:GXV917537 HHR917490:HHR917537 HRN917490:HRN917537 IBJ917490:IBJ917537 ILF917490:ILF917537 IVB917490:IVB917537 JEX917490:JEX917537 JOT917490:JOT917537 JYP917490:JYP917537 KIL917490:KIL917537 KSH917490:KSH917537 LCD917490:LCD917537 LLZ917490:LLZ917537 LVV917490:LVV917537 MFR917490:MFR917537 MPN917490:MPN917537 MZJ917490:MZJ917537 NJF917490:NJF917537 NTB917490:NTB917537 OCX917490:OCX917537 OMT917490:OMT917537 OWP917490:OWP917537 PGL917490:PGL917537 PQH917490:PQH917537 QAD917490:QAD917537 QJZ917490:QJZ917537 QTV917490:QTV917537 RDR917490:RDR917537 RNN917490:RNN917537 RXJ917490:RXJ917537 SHF917490:SHF917537 SRB917490:SRB917537 TAX917490:TAX917537 TKT917490:TKT917537 TUP917490:TUP917537 UEL917490:UEL917537 UOH917490:UOH917537 UYD917490:UYD917537 VHZ917490:VHZ917537 VRV917490:VRV917537 WBR917490:WBR917537 WLN917490:WLN917537 WVJ917490:WVJ917537 IX983026:IX983073 ST983026:ST983073 ACP983026:ACP983073 AML983026:AML983073 AWH983026:AWH983073 BGD983026:BGD983073 BPZ983026:BPZ983073 BZV983026:BZV983073 CJR983026:CJR983073 CTN983026:CTN983073 DDJ983026:DDJ983073 DNF983026:DNF983073 DXB983026:DXB983073 EGX983026:EGX983073 EQT983026:EQT983073 FAP983026:FAP983073 FKL983026:FKL983073 FUH983026:FUH983073 GED983026:GED983073 GNZ983026:GNZ983073 GXV983026:GXV983073 HHR983026:HHR983073 HRN983026:HRN983073 IBJ983026:IBJ983073 ILF983026:ILF983073 IVB983026:IVB983073 JEX983026:JEX983073 JOT983026:JOT983073 JYP983026:JYP983073 KIL983026:KIL983073 KSH983026:KSH983073 LCD983026:LCD983073 LLZ983026:LLZ983073 LVV983026:LVV983073 MFR983026:MFR983073 MPN983026:MPN983073 MZJ983026:MZJ983073 NJF983026:NJF983073 NTB983026:NTB983073 OCX983026:OCX983073 OMT983026:OMT983073 OWP983026:OWP983073 PGL983026:PGL983073 PQH983026:PQH983073 QAD983026:QAD983073 QJZ983026:QJZ983073 QTV983026:QTV983073 RDR983026:RDR983073 RNN983026:RNN983073 RXJ983026:RXJ983073 SHF983026:SHF983073 SRB983026:SRB983073 TAX983026:TAX983073 TKT983026:TKT983073 TUP983026:TUP983073 UEL983026:UEL983073 UOH983026:UOH983073 UYD983026:UYD983073 VHZ983026:VHZ983073 VRV983026:VRV983073 WBR983026:WBR983073 WLN983026:WLN983073 WVJ983026:WVJ983073 ST7:ST54 IX7:IX54 E983026:E983073 E65522:E65569 E131058:E131105 E196594:E196641 E262130:E262177 E327666:E327713 E393202:E393249 E458738:E458785 E524274:E524321 E589810:E589857 E655346:E655393 E720882:E720929 E786418:E786465 E851954:E852001 E917490:E917537">
      <formula1>$C$93:$C$98</formula1>
    </dataValidation>
    <dataValidation allowBlank="1" showInputMessage="1" showErrorMessage="1" promptTitle="Number of Units" prompt="Enter the number of this unit type. " sqref="IW65522:IW65569 SS65522:SS65569 ACO65522:ACO65569 AMK65522:AMK65569 AWG65522:AWG65569 BGC65522:BGC65569 BPY65522:BPY65569 BZU65522:BZU65569 CJQ65522:CJQ65569 CTM65522:CTM65569 DDI65522:DDI65569 DNE65522:DNE65569 DXA65522:DXA65569 EGW65522:EGW65569 EQS65522:EQS65569 FAO65522:FAO65569 FKK65522:FKK65569 FUG65522:FUG65569 GEC65522:GEC65569 GNY65522:GNY65569 GXU65522:GXU65569 HHQ65522:HHQ65569 HRM65522:HRM65569 IBI65522:IBI65569 ILE65522:ILE65569 IVA65522:IVA65569 JEW65522:JEW65569 JOS65522:JOS65569 JYO65522:JYO65569 KIK65522:KIK65569 KSG65522:KSG65569 LCC65522:LCC65569 LLY65522:LLY65569 LVU65522:LVU65569 MFQ65522:MFQ65569 MPM65522:MPM65569 MZI65522:MZI65569 NJE65522:NJE65569 NTA65522:NTA65569 OCW65522:OCW65569 OMS65522:OMS65569 OWO65522:OWO65569 PGK65522:PGK65569 PQG65522:PQG65569 QAC65522:QAC65569 QJY65522:QJY65569 QTU65522:QTU65569 RDQ65522:RDQ65569 RNM65522:RNM65569 RXI65522:RXI65569 SHE65522:SHE65569 SRA65522:SRA65569 TAW65522:TAW65569 TKS65522:TKS65569 TUO65522:TUO65569 UEK65522:UEK65569 UOG65522:UOG65569 UYC65522:UYC65569 VHY65522:VHY65569 VRU65522:VRU65569 WBQ65522:WBQ65569 WLM65522:WLM65569 WVI65522:WVI65569 IW131058:IW131105 SS131058:SS131105 ACO131058:ACO131105 AMK131058:AMK131105 AWG131058:AWG131105 BGC131058:BGC131105 BPY131058:BPY131105 BZU131058:BZU131105 CJQ131058:CJQ131105 CTM131058:CTM131105 DDI131058:DDI131105 DNE131058:DNE131105 DXA131058:DXA131105 EGW131058:EGW131105 EQS131058:EQS131105 FAO131058:FAO131105 FKK131058:FKK131105 FUG131058:FUG131105 GEC131058:GEC131105 GNY131058:GNY131105 GXU131058:GXU131105 HHQ131058:HHQ131105 HRM131058:HRM131105 IBI131058:IBI131105 ILE131058:ILE131105 IVA131058:IVA131105 JEW131058:JEW131105 JOS131058:JOS131105 JYO131058:JYO131105 KIK131058:KIK131105 KSG131058:KSG131105 LCC131058:LCC131105 LLY131058:LLY131105 LVU131058:LVU131105 MFQ131058:MFQ131105 MPM131058:MPM131105 MZI131058:MZI131105 NJE131058:NJE131105 NTA131058:NTA131105 OCW131058:OCW131105 OMS131058:OMS131105 OWO131058:OWO131105 PGK131058:PGK131105 PQG131058:PQG131105 QAC131058:QAC131105 QJY131058:QJY131105 QTU131058:QTU131105 RDQ131058:RDQ131105 RNM131058:RNM131105 RXI131058:RXI131105 SHE131058:SHE131105 SRA131058:SRA131105 TAW131058:TAW131105 TKS131058:TKS131105 TUO131058:TUO131105 UEK131058:UEK131105 UOG131058:UOG131105 UYC131058:UYC131105 VHY131058:VHY131105 VRU131058:VRU131105 WBQ131058:WBQ131105 WLM131058:WLM131105 WVI131058:WVI131105 IW196594:IW196641 SS196594:SS196641 ACO196594:ACO196641 AMK196594:AMK196641 AWG196594:AWG196641 BGC196594:BGC196641 BPY196594:BPY196641 BZU196594:BZU196641 CJQ196594:CJQ196641 CTM196594:CTM196641 DDI196594:DDI196641 DNE196594:DNE196641 DXA196594:DXA196641 EGW196594:EGW196641 EQS196594:EQS196641 FAO196594:FAO196641 FKK196594:FKK196641 FUG196594:FUG196641 GEC196594:GEC196641 GNY196594:GNY196641 GXU196594:GXU196641 HHQ196594:HHQ196641 HRM196594:HRM196641 IBI196594:IBI196641 ILE196594:ILE196641 IVA196594:IVA196641 JEW196594:JEW196641 JOS196594:JOS196641 JYO196594:JYO196641 KIK196594:KIK196641 KSG196594:KSG196641 LCC196594:LCC196641 LLY196594:LLY196641 LVU196594:LVU196641 MFQ196594:MFQ196641 MPM196594:MPM196641 MZI196594:MZI196641 NJE196594:NJE196641 NTA196594:NTA196641 OCW196594:OCW196641 OMS196594:OMS196641 OWO196594:OWO196641 PGK196594:PGK196641 PQG196594:PQG196641 QAC196594:QAC196641 QJY196594:QJY196641 QTU196594:QTU196641 RDQ196594:RDQ196641 RNM196594:RNM196641 RXI196594:RXI196641 SHE196594:SHE196641 SRA196594:SRA196641 TAW196594:TAW196641 TKS196594:TKS196641 TUO196594:TUO196641 UEK196594:UEK196641 UOG196594:UOG196641 UYC196594:UYC196641 VHY196594:VHY196641 VRU196594:VRU196641 WBQ196594:WBQ196641 WLM196594:WLM196641 WVI196594:WVI196641 IW262130:IW262177 SS262130:SS262177 ACO262130:ACO262177 AMK262130:AMK262177 AWG262130:AWG262177 BGC262130:BGC262177 BPY262130:BPY262177 BZU262130:BZU262177 CJQ262130:CJQ262177 CTM262130:CTM262177 DDI262130:DDI262177 DNE262130:DNE262177 DXA262130:DXA262177 EGW262130:EGW262177 EQS262130:EQS262177 FAO262130:FAO262177 FKK262130:FKK262177 FUG262130:FUG262177 GEC262130:GEC262177 GNY262130:GNY262177 GXU262130:GXU262177 HHQ262130:HHQ262177 HRM262130:HRM262177 IBI262130:IBI262177 ILE262130:ILE262177 IVA262130:IVA262177 JEW262130:JEW262177 JOS262130:JOS262177 JYO262130:JYO262177 KIK262130:KIK262177 KSG262130:KSG262177 LCC262130:LCC262177 LLY262130:LLY262177 LVU262130:LVU262177 MFQ262130:MFQ262177 MPM262130:MPM262177 MZI262130:MZI262177 NJE262130:NJE262177 NTA262130:NTA262177 OCW262130:OCW262177 OMS262130:OMS262177 OWO262130:OWO262177 PGK262130:PGK262177 PQG262130:PQG262177 QAC262130:QAC262177 QJY262130:QJY262177 QTU262130:QTU262177 RDQ262130:RDQ262177 RNM262130:RNM262177 RXI262130:RXI262177 SHE262130:SHE262177 SRA262130:SRA262177 TAW262130:TAW262177 TKS262130:TKS262177 TUO262130:TUO262177 UEK262130:UEK262177 UOG262130:UOG262177 UYC262130:UYC262177 VHY262130:VHY262177 VRU262130:VRU262177 WBQ262130:WBQ262177 WLM262130:WLM262177 WVI262130:WVI262177 IW327666:IW327713 SS327666:SS327713 ACO327666:ACO327713 AMK327666:AMK327713 AWG327666:AWG327713 BGC327666:BGC327713 BPY327666:BPY327713 BZU327666:BZU327713 CJQ327666:CJQ327713 CTM327666:CTM327713 DDI327666:DDI327713 DNE327666:DNE327713 DXA327666:DXA327713 EGW327666:EGW327713 EQS327666:EQS327713 FAO327666:FAO327713 FKK327666:FKK327713 FUG327666:FUG327713 GEC327666:GEC327713 GNY327666:GNY327713 GXU327666:GXU327713 HHQ327666:HHQ327713 HRM327666:HRM327713 IBI327666:IBI327713 ILE327666:ILE327713 IVA327666:IVA327713 JEW327666:JEW327713 JOS327666:JOS327713 JYO327666:JYO327713 KIK327666:KIK327713 KSG327666:KSG327713 LCC327666:LCC327713 LLY327666:LLY327713 LVU327666:LVU327713 MFQ327666:MFQ327713 MPM327666:MPM327713 MZI327666:MZI327713 NJE327666:NJE327713 NTA327666:NTA327713 OCW327666:OCW327713 OMS327666:OMS327713 OWO327666:OWO327713 PGK327666:PGK327713 PQG327666:PQG327713 QAC327666:QAC327713 QJY327666:QJY327713 QTU327666:QTU327713 RDQ327666:RDQ327713 RNM327666:RNM327713 RXI327666:RXI327713 SHE327666:SHE327713 SRA327666:SRA327713 TAW327666:TAW327713 TKS327666:TKS327713 TUO327666:TUO327713 UEK327666:UEK327713 UOG327666:UOG327713 UYC327666:UYC327713 VHY327666:VHY327713 VRU327666:VRU327713 WBQ327666:WBQ327713 WLM327666:WLM327713 WVI327666:WVI327713 IW393202:IW393249 SS393202:SS393249 ACO393202:ACO393249 AMK393202:AMK393249 AWG393202:AWG393249 BGC393202:BGC393249 BPY393202:BPY393249 BZU393202:BZU393249 CJQ393202:CJQ393249 CTM393202:CTM393249 DDI393202:DDI393249 DNE393202:DNE393249 DXA393202:DXA393249 EGW393202:EGW393249 EQS393202:EQS393249 FAO393202:FAO393249 FKK393202:FKK393249 FUG393202:FUG393249 GEC393202:GEC393249 GNY393202:GNY393249 GXU393202:GXU393249 HHQ393202:HHQ393249 HRM393202:HRM393249 IBI393202:IBI393249 ILE393202:ILE393249 IVA393202:IVA393249 JEW393202:JEW393249 JOS393202:JOS393249 JYO393202:JYO393249 KIK393202:KIK393249 KSG393202:KSG393249 LCC393202:LCC393249 LLY393202:LLY393249 LVU393202:LVU393249 MFQ393202:MFQ393249 MPM393202:MPM393249 MZI393202:MZI393249 NJE393202:NJE393249 NTA393202:NTA393249 OCW393202:OCW393249 OMS393202:OMS393249 OWO393202:OWO393249 PGK393202:PGK393249 PQG393202:PQG393249 QAC393202:QAC393249 QJY393202:QJY393249 QTU393202:QTU393249 RDQ393202:RDQ393249 RNM393202:RNM393249 RXI393202:RXI393249 SHE393202:SHE393249 SRA393202:SRA393249 TAW393202:TAW393249 TKS393202:TKS393249 TUO393202:TUO393249 UEK393202:UEK393249 UOG393202:UOG393249 UYC393202:UYC393249 VHY393202:VHY393249 VRU393202:VRU393249 WBQ393202:WBQ393249 WLM393202:WLM393249 WVI393202:WVI393249 IW458738:IW458785 SS458738:SS458785 ACO458738:ACO458785 AMK458738:AMK458785 AWG458738:AWG458785 BGC458738:BGC458785 BPY458738:BPY458785 BZU458738:BZU458785 CJQ458738:CJQ458785 CTM458738:CTM458785 DDI458738:DDI458785 DNE458738:DNE458785 DXA458738:DXA458785 EGW458738:EGW458785 EQS458738:EQS458785 FAO458738:FAO458785 FKK458738:FKK458785 FUG458738:FUG458785 GEC458738:GEC458785 GNY458738:GNY458785 GXU458738:GXU458785 HHQ458738:HHQ458785 HRM458738:HRM458785 IBI458738:IBI458785 ILE458738:ILE458785 IVA458738:IVA458785 JEW458738:JEW458785 JOS458738:JOS458785 JYO458738:JYO458785 KIK458738:KIK458785 KSG458738:KSG458785 LCC458738:LCC458785 LLY458738:LLY458785 LVU458738:LVU458785 MFQ458738:MFQ458785 MPM458738:MPM458785 MZI458738:MZI458785 NJE458738:NJE458785 NTA458738:NTA458785 OCW458738:OCW458785 OMS458738:OMS458785 OWO458738:OWO458785 PGK458738:PGK458785 PQG458738:PQG458785 QAC458738:QAC458785 QJY458738:QJY458785 QTU458738:QTU458785 RDQ458738:RDQ458785 RNM458738:RNM458785 RXI458738:RXI458785 SHE458738:SHE458785 SRA458738:SRA458785 TAW458738:TAW458785 TKS458738:TKS458785 TUO458738:TUO458785 UEK458738:UEK458785 UOG458738:UOG458785 UYC458738:UYC458785 VHY458738:VHY458785 VRU458738:VRU458785 WBQ458738:WBQ458785 WLM458738:WLM458785 WVI458738:WVI458785 IW524274:IW524321 SS524274:SS524321 ACO524274:ACO524321 AMK524274:AMK524321 AWG524274:AWG524321 BGC524274:BGC524321 BPY524274:BPY524321 BZU524274:BZU524321 CJQ524274:CJQ524321 CTM524274:CTM524321 DDI524274:DDI524321 DNE524274:DNE524321 DXA524274:DXA524321 EGW524274:EGW524321 EQS524274:EQS524321 FAO524274:FAO524321 FKK524274:FKK524321 FUG524274:FUG524321 GEC524274:GEC524321 GNY524274:GNY524321 GXU524274:GXU524321 HHQ524274:HHQ524321 HRM524274:HRM524321 IBI524274:IBI524321 ILE524274:ILE524321 IVA524274:IVA524321 JEW524274:JEW524321 JOS524274:JOS524321 JYO524274:JYO524321 KIK524274:KIK524321 KSG524274:KSG524321 LCC524274:LCC524321 LLY524274:LLY524321 LVU524274:LVU524321 MFQ524274:MFQ524321 MPM524274:MPM524321 MZI524274:MZI524321 NJE524274:NJE524321 NTA524274:NTA524321 OCW524274:OCW524321 OMS524274:OMS524321 OWO524274:OWO524321 PGK524274:PGK524321 PQG524274:PQG524321 QAC524274:QAC524321 QJY524274:QJY524321 QTU524274:QTU524321 RDQ524274:RDQ524321 RNM524274:RNM524321 RXI524274:RXI524321 SHE524274:SHE524321 SRA524274:SRA524321 TAW524274:TAW524321 TKS524274:TKS524321 TUO524274:TUO524321 UEK524274:UEK524321 UOG524274:UOG524321 UYC524274:UYC524321 VHY524274:VHY524321 VRU524274:VRU524321 WBQ524274:WBQ524321 WLM524274:WLM524321 WVI524274:WVI524321 IW589810:IW589857 SS589810:SS589857 ACO589810:ACO589857 AMK589810:AMK589857 AWG589810:AWG589857 BGC589810:BGC589857 BPY589810:BPY589857 BZU589810:BZU589857 CJQ589810:CJQ589857 CTM589810:CTM589857 DDI589810:DDI589857 DNE589810:DNE589857 DXA589810:DXA589857 EGW589810:EGW589857 EQS589810:EQS589857 FAO589810:FAO589857 FKK589810:FKK589857 FUG589810:FUG589857 GEC589810:GEC589857 GNY589810:GNY589857 GXU589810:GXU589857 HHQ589810:HHQ589857 HRM589810:HRM589857 IBI589810:IBI589857 ILE589810:ILE589857 IVA589810:IVA589857 JEW589810:JEW589857 JOS589810:JOS589857 JYO589810:JYO589857 KIK589810:KIK589857 KSG589810:KSG589857 LCC589810:LCC589857 LLY589810:LLY589857 LVU589810:LVU589857 MFQ589810:MFQ589857 MPM589810:MPM589857 MZI589810:MZI589857 NJE589810:NJE589857 NTA589810:NTA589857 OCW589810:OCW589857 OMS589810:OMS589857 OWO589810:OWO589857 PGK589810:PGK589857 PQG589810:PQG589857 QAC589810:QAC589857 QJY589810:QJY589857 QTU589810:QTU589857 RDQ589810:RDQ589857 RNM589810:RNM589857 RXI589810:RXI589857 SHE589810:SHE589857 SRA589810:SRA589857 TAW589810:TAW589857 TKS589810:TKS589857 TUO589810:TUO589857 UEK589810:UEK589857 UOG589810:UOG589857 UYC589810:UYC589857 VHY589810:VHY589857 VRU589810:VRU589857 WBQ589810:WBQ589857 WLM589810:WLM589857 WVI589810:WVI589857 IW655346:IW655393 SS655346:SS655393 ACO655346:ACO655393 AMK655346:AMK655393 AWG655346:AWG655393 BGC655346:BGC655393 BPY655346:BPY655393 BZU655346:BZU655393 CJQ655346:CJQ655393 CTM655346:CTM655393 DDI655346:DDI655393 DNE655346:DNE655393 DXA655346:DXA655393 EGW655346:EGW655393 EQS655346:EQS655393 FAO655346:FAO655393 FKK655346:FKK655393 FUG655346:FUG655393 GEC655346:GEC655393 GNY655346:GNY655393 GXU655346:GXU655393 HHQ655346:HHQ655393 HRM655346:HRM655393 IBI655346:IBI655393 ILE655346:ILE655393 IVA655346:IVA655393 JEW655346:JEW655393 JOS655346:JOS655393 JYO655346:JYO655393 KIK655346:KIK655393 KSG655346:KSG655393 LCC655346:LCC655393 LLY655346:LLY655393 LVU655346:LVU655393 MFQ655346:MFQ655393 MPM655346:MPM655393 MZI655346:MZI655393 NJE655346:NJE655393 NTA655346:NTA655393 OCW655346:OCW655393 OMS655346:OMS655393 OWO655346:OWO655393 PGK655346:PGK655393 PQG655346:PQG655393 QAC655346:QAC655393 QJY655346:QJY655393 QTU655346:QTU655393 RDQ655346:RDQ655393 RNM655346:RNM655393 RXI655346:RXI655393 SHE655346:SHE655393 SRA655346:SRA655393 TAW655346:TAW655393 TKS655346:TKS655393 TUO655346:TUO655393 UEK655346:UEK655393 UOG655346:UOG655393 UYC655346:UYC655393 VHY655346:VHY655393 VRU655346:VRU655393 WBQ655346:WBQ655393 WLM655346:WLM655393 WVI655346:WVI655393 IW720882:IW720929 SS720882:SS720929 ACO720882:ACO720929 AMK720882:AMK720929 AWG720882:AWG720929 BGC720882:BGC720929 BPY720882:BPY720929 BZU720882:BZU720929 CJQ720882:CJQ720929 CTM720882:CTM720929 DDI720882:DDI720929 DNE720882:DNE720929 DXA720882:DXA720929 EGW720882:EGW720929 EQS720882:EQS720929 FAO720882:FAO720929 FKK720882:FKK720929 FUG720882:FUG720929 GEC720882:GEC720929 GNY720882:GNY720929 GXU720882:GXU720929 HHQ720882:HHQ720929 HRM720882:HRM720929 IBI720882:IBI720929 ILE720882:ILE720929 IVA720882:IVA720929 JEW720882:JEW720929 JOS720882:JOS720929 JYO720882:JYO720929 KIK720882:KIK720929 KSG720882:KSG720929 LCC720882:LCC720929 LLY720882:LLY720929 LVU720882:LVU720929 MFQ720882:MFQ720929 MPM720882:MPM720929 MZI720882:MZI720929 NJE720882:NJE720929 NTA720882:NTA720929 OCW720882:OCW720929 OMS720882:OMS720929 OWO720882:OWO720929 PGK720882:PGK720929 PQG720882:PQG720929 QAC720882:QAC720929 QJY720882:QJY720929 QTU720882:QTU720929 RDQ720882:RDQ720929 RNM720882:RNM720929 RXI720882:RXI720929 SHE720882:SHE720929 SRA720882:SRA720929 TAW720882:TAW720929 TKS720882:TKS720929 TUO720882:TUO720929 UEK720882:UEK720929 UOG720882:UOG720929 UYC720882:UYC720929 VHY720882:VHY720929 VRU720882:VRU720929 WBQ720882:WBQ720929 WLM720882:WLM720929 WVI720882:WVI720929 IW786418:IW786465 SS786418:SS786465 ACO786418:ACO786465 AMK786418:AMK786465 AWG786418:AWG786465 BGC786418:BGC786465 BPY786418:BPY786465 BZU786418:BZU786465 CJQ786418:CJQ786465 CTM786418:CTM786465 DDI786418:DDI786465 DNE786418:DNE786465 DXA786418:DXA786465 EGW786418:EGW786465 EQS786418:EQS786465 FAO786418:FAO786465 FKK786418:FKK786465 FUG786418:FUG786465 GEC786418:GEC786465 GNY786418:GNY786465 GXU786418:GXU786465 HHQ786418:HHQ786465 HRM786418:HRM786465 IBI786418:IBI786465 ILE786418:ILE786465 IVA786418:IVA786465 JEW786418:JEW786465 JOS786418:JOS786465 JYO786418:JYO786465 KIK786418:KIK786465 KSG786418:KSG786465 LCC786418:LCC786465 LLY786418:LLY786465 LVU786418:LVU786465 MFQ786418:MFQ786465 MPM786418:MPM786465 MZI786418:MZI786465 NJE786418:NJE786465 NTA786418:NTA786465 OCW786418:OCW786465 OMS786418:OMS786465 OWO786418:OWO786465 PGK786418:PGK786465 PQG786418:PQG786465 QAC786418:QAC786465 QJY786418:QJY786465 QTU786418:QTU786465 RDQ786418:RDQ786465 RNM786418:RNM786465 RXI786418:RXI786465 SHE786418:SHE786465 SRA786418:SRA786465 TAW786418:TAW786465 TKS786418:TKS786465 TUO786418:TUO786465 UEK786418:UEK786465 UOG786418:UOG786465 UYC786418:UYC786465 VHY786418:VHY786465 VRU786418:VRU786465 WBQ786418:WBQ786465 WLM786418:WLM786465 WVI786418:WVI786465 IW851954:IW852001 SS851954:SS852001 ACO851954:ACO852001 AMK851954:AMK852001 AWG851954:AWG852001 BGC851954:BGC852001 BPY851954:BPY852001 BZU851954:BZU852001 CJQ851954:CJQ852001 CTM851954:CTM852001 DDI851954:DDI852001 DNE851954:DNE852001 DXA851954:DXA852001 EGW851954:EGW852001 EQS851954:EQS852001 FAO851954:FAO852001 FKK851954:FKK852001 FUG851954:FUG852001 GEC851954:GEC852001 GNY851954:GNY852001 GXU851954:GXU852001 HHQ851954:HHQ852001 HRM851954:HRM852001 IBI851954:IBI852001 ILE851954:ILE852001 IVA851954:IVA852001 JEW851954:JEW852001 JOS851954:JOS852001 JYO851954:JYO852001 KIK851954:KIK852001 KSG851954:KSG852001 LCC851954:LCC852001 LLY851954:LLY852001 LVU851954:LVU852001 MFQ851954:MFQ852001 MPM851954:MPM852001 MZI851954:MZI852001 NJE851954:NJE852001 NTA851954:NTA852001 OCW851954:OCW852001 OMS851954:OMS852001 OWO851954:OWO852001 PGK851954:PGK852001 PQG851954:PQG852001 QAC851954:QAC852001 QJY851954:QJY852001 QTU851954:QTU852001 RDQ851954:RDQ852001 RNM851954:RNM852001 RXI851954:RXI852001 SHE851954:SHE852001 SRA851954:SRA852001 TAW851954:TAW852001 TKS851954:TKS852001 TUO851954:TUO852001 UEK851954:UEK852001 UOG851954:UOG852001 UYC851954:UYC852001 VHY851954:VHY852001 VRU851954:VRU852001 WBQ851954:WBQ852001 WLM851954:WLM852001 WVI851954:WVI852001 IW917490:IW917537 SS917490:SS917537 ACO917490:ACO917537 AMK917490:AMK917537 AWG917490:AWG917537 BGC917490:BGC917537 BPY917490:BPY917537 BZU917490:BZU917537 CJQ917490:CJQ917537 CTM917490:CTM917537 DDI917490:DDI917537 DNE917490:DNE917537 DXA917490:DXA917537 EGW917490:EGW917537 EQS917490:EQS917537 FAO917490:FAO917537 FKK917490:FKK917537 FUG917490:FUG917537 GEC917490:GEC917537 GNY917490:GNY917537 GXU917490:GXU917537 HHQ917490:HHQ917537 HRM917490:HRM917537 IBI917490:IBI917537 ILE917490:ILE917537 IVA917490:IVA917537 JEW917490:JEW917537 JOS917490:JOS917537 JYO917490:JYO917537 KIK917490:KIK917537 KSG917490:KSG917537 LCC917490:LCC917537 LLY917490:LLY917537 LVU917490:LVU917537 MFQ917490:MFQ917537 MPM917490:MPM917537 MZI917490:MZI917537 NJE917490:NJE917537 NTA917490:NTA917537 OCW917490:OCW917537 OMS917490:OMS917537 OWO917490:OWO917537 PGK917490:PGK917537 PQG917490:PQG917537 QAC917490:QAC917537 QJY917490:QJY917537 QTU917490:QTU917537 RDQ917490:RDQ917537 RNM917490:RNM917537 RXI917490:RXI917537 SHE917490:SHE917537 SRA917490:SRA917537 TAW917490:TAW917537 TKS917490:TKS917537 TUO917490:TUO917537 UEK917490:UEK917537 UOG917490:UOG917537 UYC917490:UYC917537 VHY917490:VHY917537 VRU917490:VRU917537 WBQ917490:WBQ917537 WLM917490:WLM917537 WVI917490:WVI917537 IW983026:IW983073 SS983026:SS983073 ACO983026:ACO983073 AMK983026:AMK983073 AWG983026:AWG983073 BGC983026:BGC983073 BPY983026:BPY983073 BZU983026:BZU983073 CJQ983026:CJQ983073 CTM983026:CTM983073 DDI983026:DDI983073 DNE983026:DNE983073 DXA983026:DXA983073 EGW983026:EGW983073 EQS983026:EQS983073 FAO983026:FAO983073 FKK983026:FKK983073 FUG983026:FUG983073 GEC983026:GEC983073 GNY983026:GNY983073 GXU983026:GXU983073 HHQ983026:HHQ983073 HRM983026:HRM983073 IBI983026:IBI983073 ILE983026:ILE983073 IVA983026:IVA983073 JEW983026:JEW983073 JOS983026:JOS983073 JYO983026:JYO983073 KIK983026:KIK983073 KSG983026:KSG983073 LCC983026:LCC983073 LLY983026:LLY983073 LVU983026:LVU983073 MFQ983026:MFQ983073 MPM983026:MPM983073 MZI983026:MZI983073 NJE983026:NJE983073 NTA983026:NTA983073 OCW983026:OCW983073 OMS983026:OMS983073 OWO983026:OWO983073 PGK983026:PGK983073 PQG983026:PQG983073 QAC983026:QAC983073 QJY983026:QJY983073 QTU983026:QTU983073 RDQ983026:RDQ983073 RNM983026:RNM983073 RXI983026:RXI983073 SHE983026:SHE983073 SRA983026:SRA983073 TAW983026:TAW983073 TKS983026:TKS983073 TUO983026:TUO983073 UEK983026:UEK983073 UOG983026:UOG983073 UYC983026:UYC983073 VHY983026:VHY983073 VRU983026:VRU983073 WBQ983026:WBQ983073 WLM983026:WLM983073 WVI983026:WVI983073 D983026:D983073 D65522:D65569 D131058:D131105 D196594:D196641 D262130:D262177 D327666:D327713 D393202:D393249 D458738:D458785 D524274:D524321 D589810:D589857 D655346:D655393 D720882:D720929 D786418:D786465 D851954:D852001 D917490:D917537 F7:F54 IW7:IW54 SS7:SS54 ACO7:ACO54 AMK7:AMK54 AWG7:AWG54 BGC7:BGC54 BPY7:BPY54 BZU7:BZU54 CJQ7:CJQ54 CTM7:CTM54 DDI7:DDI54 DNE7:DNE54 DXA7:DXA54 EGW7:EGW54 EQS7:EQS54 FAO7:FAO54 FKK7:FKK54 FUG7:FUG54 GEC7:GEC54 GNY7:GNY54 GXU7:GXU54 HHQ7:HHQ54 HRM7:HRM54 IBI7:IBI54 ILE7:ILE54 IVA7:IVA54 JEW7:JEW54 JOS7:JOS54 JYO7:JYO54 KIK7:KIK54 KSG7:KSG54 LCC7:LCC54 LLY7:LLY54 LVU7:LVU54 MFQ7:MFQ54 MPM7:MPM54 MZI7:MZI54 NJE7:NJE54 NTA7:NTA54 OCW7:OCW54 OMS7:OMS54 OWO7:OWO54 PGK7:PGK54 PQG7:PQG54 QAC7:QAC54 QJY7:QJY54 QTU7:QTU54 RDQ7:RDQ54 RNM7:RNM54 RXI7:RXI54 SHE7:SHE54 SRA7:SRA54 TAW7:TAW54 TKS7:TKS54 TUO7:TUO54 UEK7:UEK54 UOG7:UOG54 UYC7:UYC54 VHY7:VHY54 VRU7:VRU54 WBQ7:WBQ54 WLM7:WLM54 WVI7:WVI54"/>
    <dataValidation allowBlank="1" showInputMessage="1" showErrorMessage="1" promptTitle="Other Designation/Subsidy" prompt="Enter any other unit designation or subsidy used for this unit." sqref="IV65522:IV65569 SR65522:SR65569 ACN65522:ACN65569 AMJ65522:AMJ65569 AWF65522:AWF65569 BGB65522:BGB65569 BPX65522:BPX65569 BZT65522:BZT65569 CJP65522:CJP65569 CTL65522:CTL65569 DDH65522:DDH65569 DND65522:DND65569 DWZ65522:DWZ65569 EGV65522:EGV65569 EQR65522:EQR65569 FAN65522:FAN65569 FKJ65522:FKJ65569 FUF65522:FUF65569 GEB65522:GEB65569 GNX65522:GNX65569 GXT65522:GXT65569 HHP65522:HHP65569 HRL65522:HRL65569 IBH65522:IBH65569 ILD65522:ILD65569 IUZ65522:IUZ65569 JEV65522:JEV65569 JOR65522:JOR65569 JYN65522:JYN65569 KIJ65522:KIJ65569 KSF65522:KSF65569 LCB65522:LCB65569 LLX65522:LLX65569 LVT65522:LVT65569 MFP65522:MFP65569 MPL65522:MPL65569 MZH65522:MZH65569 NJD65522:NJD65569 NSZ65522:NSZ65569 OCV65522:OCV65569 OMR65522:OMR65569 OWN65522:OWN65569 PGJ65522:PGJ65569 PQF65522:PQF65569 QAB65522:QAB65569 QJX65522:QJX65569 QTT65522:QTT65569 RDP65522:RDP65569 RNL65522:RNL65569 RXH65522:RXH65569 SHD65522:SHD65569 SQZ65522:SQZ65569 TAV65522:TAV65569 TKR65522:TKR65569 TUN65522:TUN65569 UEJ65522:UEJ65569 UOF65522:UOF65569 UYB65522:UYB65569 VHX65522:VHX65569 VRT65522:VRT65569 WBP65522:WBP65569 WLL65522:WLL65569 WVH65522:WVH65569 IV131058:IV131105 SR131058:SR131105 ACN131058:ACN131105 AMJ131058:AMJ131105 AWF131058:AWF131105 BGB131058:BGB131105 BPX131058:BPX131105 BZT131058:BZT131105 CJP131058:CJP131105 CTL131058:CTL131105 DDH131058:DDH131105 DND131058:DND131105 DWZ131058:DWZ131105 EGV131058:EGV131105 EQR131058:EQR131105 FAN131058:FAN131105 FKJ131058:FKJ131105 FUF131058:FUF131105 GEB131058:GEB131105 GNX131058:GNX131105 GXT131058:GXT131105 HHP131058:HHP131105 HRL131058:HRL131105 IBH131058:IBH131105 ILD131058:ILD131105 IUZ131058:IUZ131105 JEV131058:JEV131105 JOR131058:JOR131105 JYN131058:JYN131105 KIJ131058:KIJ131105 KSF131058:KSF131105 LCB131058:LCB131105 LLX131058:LLX131105 LVT131058:LVT131105 MFP131058:MFP131105 MPL131058:MPL131105 MZH131058:MZH131105 NJD131058:NJD131105 NSZ131058:NSZ131105 OCV131058:OCV131105 OMR131058:OMR131105 OWN131058:OWN131105 PGJ131058:PGJ131105 PQF131058:PQF131105 QAB131058:QAB131105 QJX131058:QJX131105 QTT131058:QTT131105 RDP131058:RDP131105 RNL131058:RNL131105 RXH131058:RXH131105 SHD131058:SHD131105 SQZ131058:SQZ131105 TAV131058:TAV131105 TKR131058:TKR131105 TUN131058:TUN131105 UEJ131058:UEJ131105 UOF131058:UOF131105 UYB131058:UYB131105 VHX131058:VHX131105 VRT131058:VRT131105 WBP131058:WBP131105 WLL131058:WLL131105 WVH131058:WVH131105 IV196594:IV196641 SR196594:SR196641 ACN196594:ACN196641 AMJ196594:AMJ196641 AWF196594:AWF196641 BGB196594:BGB196641 BPX196594:BPX196641 BZT196594:BZT196641 CJP196594:CJP196641 CTL196594:CTL196641 DDH196594:DDH196641 DND196594:DND196641 DWZ196594:DWZ196641 EGV196594:EGV196641 EQR196594:EQR196641 FAN196594:FAN196641 FKJ196594:FKJ196641 FUF196594:FUF196641 GEB196594:GEB196641 GNX196594:GNX196641 GXT196594:GXT196641 HHP196594:HHP196641 HRL196594:HRL196641 IBH196594:IBH196641 ILD196594:ILD196641 IUZ196594:IUZ196641 JEV196594:JEV196641 JOR196594:JOR196641 JYN196594:JYN196641 KIJ196594:KIJ196641 KSF196594:KSF196641 LCB196594:LCB196641 LLX196594:LLX196641 LVT196594:LVT196641 MFP196594:MFP196641 MPL196594:MPL196641 MZH196594:MZH196641 NJD196594:NJD196641 NSZ196594:NSZ196641 OCV196594:OCV196641 OMR196594:OMR196641 OWN196594:OWN196641 PGJ196594:PGJ196641 PQF196594:PQF196641 QAB196594:QAB196641 QJX196594:QJX196641 QTT196594:QTT196641 RDP196594:RDP196641 RNL196594:RNL196641 RXH196594:RXH196641 SHD196594:SHD196641 SQZ196594:SQZ196641 TAV196594:TAV196641 TKR196594:TKR196641 TUN196594:TUN196641 UEJ196594:UEJ196641 UOF196594:UOF196641 UYB196594:UYB196641 VHX196594:VHX196641 VRT196594:VRT196641 WBP196594:WBP196641 WLL196594:WLL196641 WVH196594:WVH196641 IV262130:IV262177 SR262130:SR262177 ACN262130:ACN262177 AMJ262130:AMJ262177 AWF262130:AWF262177 BGB262130:BGB262177 BPX262130:BPX262177 BZT262130:BZT262177 CJP262130:CJP262177 CTL262130:CTL262177 DDH262130:DDH262177 DND262130:DND262177 DWZ262130:DWZ262177 EGV262130:EGV262177 EQR262130:EQR262177 FAN262130:FAN262177 FKJ262130:FKJ262177 FUF262130:FUF262177 GEB262130:GEB262177 GNX262130:GNX262177 GXT262130:GXT262177 HHP262130:HHP262177 HRL262130:HRL262177 IBH262130:IBH262177 ILD262130:ILD262177 IUZ262130:IUZ262177 JEV262130:JEV262177 JOR262130:JOR262177 JYN262130:JYN262177 KIJ262130:KIJ262177 KSF262130:KSF262177 LCB262130:LCB262177 LLX262130:LLX262177 LVT262130:LVT262177 MFP262130:MFP262177 MPL262130:MPL262177 MZH262130:MZH262177 NJD262130:NJD262177 NSZ262130:NSZ262177 OCV262130:OCV262177 OMR262130:OMR262177 OWN262130:OWN262177 PGJ262130:PGJ262177 PQF262130:PQF262177 QAB262130:QAB262177 QJX262130:QJX262177 QTT262130:QTT262177 RDP262130:RDP262177 RNL262130:RNL262177 RXH262130:RXH262177 SHD262130:SHD262177 SQZ262130:SQZ262177 TAV262130:TAV262177 TKR262130:TKR262177 TUN262130:TUN262177 UEJ262130:UEJ262177 UOF262130:UOF262177 UYB262130:UYB262177 VHX262130:VHX262177 VRT262130:VRT262177 WBP262130:WBP262177 WLL262130:WLL262177 WVH262130:WVH262177 IV327666:IV327713 SR327666:SR327713 ACN327666:ACN327713 AMJ327666:AMJ327713 AWF327666:AWF327713 BGB327666:BGB327713 BPX327666:BPX327713 BZT327666:BZT327713 CJP327666:CJP327713 CTL327666:CTL327713 DDH327666:DDH327713 DND327666:DND327713 DWZ327666:DWZ327713 EGV327666:EGV327713 EQR327666:EQR327713 FAN327666:FAN327713 FKJ327666:FKJ327713 FUF327666:FUF327713 GEB327666:GEB327713 GNX327666:GNX327713 GXT327666:GXT327713 HHP327666:HHP327713 HRL327666:HRL327713 IBH327666:IBH327713 ILD327666:ILD327713 IUZ327666:IUZ327713 JEV327666:JEV327713 JOR327666:JOR327713 JYN327666:JYN327713 KIJ327666:KIJ327713 KSF327666:KSF327713 LCB327666:LCB327713 LLX327666:LLX327713 LVT327666:LVT327713 MFP327666:MFP327713 MPL327666:MPL327713 MZH327666:MZH327713 NJD327666:NJD327713 NSZ327666:NSZ327713 OCV327666:OCV327713 OMR327666:OMR327713 OWN327666:OWN327713 PGJ327666:PGJ327713 PQF327666:PQF327713 QAB327666:QAB327713 QJX327666:QJX327713 QTT327666:QTT327713 RDP327666:RDP327713 RNL327666:RNL327713 RXH327666:RXH327713 SHD327666:SHD327713 SQZ327666:SQZ327713 TAV327666:TAV327713 TKR327666:TKR327713 TUN327666:TUN327713 UEJ327666:UEJ327713 UOF327666:UOF327713 UYB327666:UYB327713 VHX327666:VHX327713 VRT327666:VRT327713 WBP327666:WBP327713 WLL327666:WLL327713 WVH327666:WVH327713 IV393202:IV393249 SR393202:SR393249 ACN393202:ACN393249 AMJ393202:AMJ393249 AWF393202:AWF393249 BGB393202:BGB393249 BPX393202:BPX393249 BZT393202:BZT393249 CJP393202:CJP393249 CTL393202:CTL393249 DDH393202:DDH393249 DND393202:DND393249 DWZ393202:DWZ393249 EGV393202:EGV393249 EQR393202:EQR393249 FAN393202:FAN393249 FKJ393202:FKJ393249 FUF393202:FUF393249 GEB393202:GEB393249 GNX393202:GNX393249 GXT393202:GXT393249 HHP393202:HHP393249 HRL393202:HRL393249 IBH393202:IBH393249 ILD393202:ILD393249 IUZ393202:IUZ393249 JEV393202:JEV393249 JOR393202:JOR393249 JYN393202:JYN393249 KIJ393202:KIJ393249 KSF393202:KSF393249 LCB393202:LCB393249 LLX393202:LLX393249 LVT393202:LVT393249 MFP393202:MFP393249 MPL393202:MPL393249 MZH393202:MZH393249 NJD393202:NJD393249 NSZ393202:NSZ393249 OCV393202:OCV393249 OMR393202:OMR393249 OWN393202:OWN393249 PGJ393202:PGJ393249 PQF393202:PQF393249 QAB393202:QAB393249 QJX393202:QJX393249 QTT393202:QTT393249 RDP393202:RDP393249 RNL393202:RNL393249 RXH393202:RXH393249 SHD393202:SHD393249 SQZ393202:SQZ393249 TAV393202:TAV393249 TKR393202:TKR393249 TUN393202:TUN393249 UEJ393202:UEJ393249 UOF393202:UOF393249 UYB393202:UYB393249 VHX393202:VHX393249 VRT393202:VRT393249 WBP393202:WBP393249 WLL393202:WLL393249 WVH393202:WVH393249 IV458738:IV458785 SR458738:SR458785 ACN458738:ACN458785 AMJ458738:AMJ458785 AWF458738:AWF458785 BGB458738:BGB458785 BPX458738:BPX458785 BZT458738:BZT458785 CJP458738:CJP458785 CTL458738:CTL458785 DDH458738:DDH458785 DND458738:DND458785 DWZ458738:DWZ458785 EGV458738:EGV458785 EQR458738:EQR458785 FAN458738:FAN458785 FKJ458738:FKJ458785 FUF458738:FUF458785 GEB458738:GEB458785 GNX458738:GNX458785 GXT458738:GXT458785 HHP458738:HHP458785 HRL458738:HRL458785 IBH458738:IBH458785 ILD458738:ILD458785 IUZ458738:IUZ458785 JEV458738:JEV458785 JOR458738:JOR458785 JYN458738:JYN458785 KIJ458738:KIJ458785 KSF458738:KSF458785 LCB458738:LCB458785 LLX458738:LLX458785 LVT458738:LVT458785 MFP458738:MFP458785 MPL458738:MPL458785 MZH458738:MZH458785 NJD458738:NJD458785 NSZ458738:NSZ458785 OCV458738:OCV458785 OMR458738:OMR458785 OWN458738:OWN458785 PGJ458738:PGJ458785 PQF458738:PQF458785 QAB458738:QAB458785 QJX458738:QJX458785 QTT458738:QTT458785 RDP458738:RDP458785 RNL458738:RNL458785 RXH458738:RXH458785 SHD458738:SHD458785 SQZ458738:SQZ458785 TAV458738:TAV458785 TKR458738:TKR458785 TUN458738:TUN458785 UEJ458738:UEJ458785 UOF458738:UOF458785 UYB458738:UYB458785 VHX458738:VHX458785 VRT458738:VRT458785 WBP458738:WBP458785 WLL458738:WLL458785 WVH458738:WVH458785 IV524274:IV524321 SR524274:SR524321 ACN524274:ACN524321 AMJ524274:AMJ524321 AWF524274:AWF524321 BGB524274:BGB524321 BPX524274:BPX524321 BZT524274:BZT524321 CJP524274:CJP524321 CTL524274:CTL524321 DDH524274:DDH524321 DND524274:DND524321 DWZ524274:DWZ524321 EGV524274:EGV524321 EQR524274:EQR524321 FAN524274:FAN524321 FKJ524274:FKJ524321 FUF524274:FUF524321 GEB524274:GEB524321 GNX524274:GNX524321 GXT524274:GXT524321 HHP524274:HHP524321 HRL524274:HRL524321 IBH524274:IBH524321 ILD524274:ILD524321 IUZ524274:IUZ524321 JEV524274:JEV524321 JOR524274:JOR524321 JYN524274:JYN524321 KIJ524274:KIJ524321 KSF524274:KSF524321 LCB524274:LCB524321 LLX524274:LLX524321 LVT524274:LVT524321 MFP524274:MFP524321 MPL524274:MPL524321 MZH524274:MZH524321 NJD524274:NJD524321 NSZ524274:NSZ524321 OCV524274:OCV524321 OMR524274:OMR524321 OWN524274:OWN524321 PGJ524274:PGJ524321 PQF524274:PQF524321 QAB524274:QAB524321 QJX524274:QJX524321 QTT524274:QTT524321 RDP524274:RDP524321 RNL524274:RNL524321 RXH524274:RXH524321 SHD524274:SHD524321 SQZ524274:SQZ524321 TAV524274:TAV524321 TKR524274:TKR524321 TUN524274:TUN524321 UEJ524274:UEJ524321 UOF524274:UOF524321 UYB524274:UYB524321 VHX524274:VHX524321 VRT524274:VRT524321 WBP524274:WBP524321 WLL524274:WLL524321 WVH524274:WVH524321 IV589810:IV589857 SR589810:SR589857 ACN589810:ACN589857 AMJ589810:AMJ589857 AWF589810:AWF589857 BGB589810:BGB589857 BPX589810:BPX589857 BZT589810:BZT589857 CJP589810:CJP589857 CTL589810:CTL589857 DDH589810:DDH589857 DND589810:DND589857 DWZ589810:DWZ589857 EGV589810:EGV589857 EQR589810:EQR589857 FAN589810:FAN589857 FKJ589810:FKJ589857 FUF589810:FUF589857 GEB589810:GEB589857 GNX589810:GNX589857 GXT589810:GXT589857 HHP589810:HHP589857 HRL589810:HRL589857 IBH589810:IBH589857 ILD589810:ILD589857 IUZ589810:IUZ589857 JEV589810:JEV589857 JOR589810:JOR589857 JYN589810:JYN589857 KIJ589810:KIJ589857 KSF589810:KSF589857 LCB589810:LCB589857 LLX589810:LLX589857 LVT589810:LVT589857 MFP589810:MFP589857 MPL589810:MPL589857 MZH589810:MZH589857 NJD589810:NJD589857 NSZ589810:NSZ589857 OCV589810:OCV589857 OMR589810:OMR589857 OWN589810:OWN589857 PGJ589810:PGJ589857 PQF589810:PQF589857 QAB589810:QAB589857 QJX589810:QJX589857 QTT589810:QTT589857 RDP589810:RDP589857 RNL589810:RNL589857 RXH589810:RXH589857 SHD589810:SHD589857 SQZ589810:SQZ589857 TAV589810:TAV589857 TKR589810:TKR589857 TUN589810:TUN589857 UEJ589810:UEJ589857 UOF589810:UOF589857 UYB589810:UYB589857 VHX589810:VHX589857 VRT589810:VRT589857 WBP589810:WBP589857 WLL589810:WLL589857 WVH589810:WVH589857 IV655346:IV655393 SR655346:SR655393 ACN655346:ACN655393 AMJ655346:AMJ655393 AWF655346:AWF655393 BGB655346:BGB655393 BPX655346:BPX655393 BZT655346:BZT655393 CJP655346:CJP655393 CTL655346:CTL655393 DDH655346:DDH655393 DND655346:DND655393 DWZ655346:DWZ655393 EGV655346:EGV655393 EQR655346:EQR655393 FAN655346:FAN655393 FKJ655346:FKJ655393 FUF655346:FUF655393 GEB655346:GEB655393 GNX655346:GNX655393 GXT655346:GXT655393 HHP655346:HHP655393 HRL655346:HRL655393 IBH655346:IBH655393 ILD655346:ILD655393 IUZ655346:IUZ655393 JEV655346:JEV655393 JOR655346:JOR655393 JYN655346:JYN655393 KIJ655346:KIJ655393 KSF655346:KSF655393 LCB655346:LCB655393 LLX655346:LLX655393 LVT655346:LVT655393 MFP655346:MFP655393 MPL655346:MPL655393 MZH655346:MZH655393 NJD655346:NJD655393 NSZ655346:NSZ655393 OCV655346:OCV655393 OMR655346:OMR655393 OWN655346:OWN655393 PGJ655346:PGJ655393 PQF655346:PQF655393 QAB655346:QAB655393 QJX655346:QJX655393 QTT655346:QTT655393 RDP655346:RDP655393 RNL655346:RNL655393 RXH655346:RXH655393 SHD655346:SHD655393 SQZ655346:SQZ655393 TAV655346:TAV655393 TKR655346:TKR655393 TUN655346:TUN655393 UEJ655346:UEJ655393 UOF655346:UOF655393 UYB655346:UYB655393 VHX655346:VHX655393 VRT655346:VRT655393 WBP655346:WBP655393 WLL655346:WLL655393 WVH655346:WVH655393 IV720882:IV720929 SR720882:SR720929 ACN720882:ACN720929 AMJ720882:AMJ720929 AWF720882:AWF720929 BGB720882:BGB720929 BPX720882:BPX720929 BZT720882:BZT720929 CJP720882:CJP720929 CTL720882:CTL720929 DDH720882:DDH720929 DND720882:DND720929 DWZ720882:DWZ720929 EGV720882:EGV720929 EQR720882:EQR720929 FAN720882:FAN720929 FKJ720882:FKJ720929 FUF720882:FUF720929 GEB720882:GEB720929 GNX720882:GNX720929 GXT720882:GXT720929 HHP720882:HHP720929 HRL720882:HRL720929 IBH720882:IBH720929 ILD720882:ILD720929 IUZ720882:IUZ720929 JEV720882:JEV720929 JOR720882:JOR720929 JYN720882:JYN720929 KIJ720882:KIJ720929 KSF720882:KSF720929 LCB720882:LCB720929 LLX720882:LLX720929 LVT720882:LVT720929 MFP720882:MFP720929 MPL720882:MPL720929 MZH720882:MZH720929 NJD720882:NJD720929 NSZ720882:NSZ720929 OCV720882:OCV720929 OMR720882:OMR720929 OWN720882:OWN720929 PGJ720882:PGJ720929 PQF720882:PQF720929 QAB720882:QAB720929 QJX720882:QJX720929 QTT720882:QTT720929 RDP720882:RDP720929 RNL720882:RNL720929 RXH720882:RXH720929 SHD720882:SHD720929 SQZ720882:SQZ720929 TAV720882:TAV720929 TKR720882:TKR720929 TUN720882:TUN720929 UEJ720882:UEJ720929 UOF720882:UOF720929 UYB720882:UYB720929 VHX720882:VHX720929 VRT720882:VRT720929 WBP720882:WBP720929 WLL720882:WLL720929 WVH720882:WVH720929 IV786418:IV786465 SR786418:SR786465 ACN786418:ACN786465 AMJ786418:AMJ786465 AWF786418:AWF786465 BGB786418:BGB786465 BPX786418:BPX786465 BZT786418:BZT786465 CJP786418:CJP786465 CTL786418:CTL786465 DDH786418:DDH786465 DND786418:DND786465 DWZ786418:DWZ786465 EGV786418:EGV786465 EQR786418:EQR786465 FAN786418:FAN786465 FKJ786418:FKJ786465 FUF786418:FUF786465 GEB786418:GEB786465 GNX786418:GNX786465 GXT786418:GXT786465 HHP786418:HHP786465 HRL786418:HRL786465 IBH786418:IBH786465 ILD786418:ILD786465 IUZ786418:IUZ786465 JEV786418:JEV786465 JOR786418:JOR786465 JYN786418:JYN786465 KIJ786418:KIJ786465 KSF786418:KSF786465 LCB786418:LCB786465 LLX786418:LLX786465 LVT786418:LVT786465 MFP786418:MFP786465 MPL786418:MPL786465 MZH786418:MZH786465 NJD786418:NJD786465 NSZ786418:NSZ786465 OCV786418:OCV786465 OMR786418:OMR786465 OWN786418:OWN786465 PGJ786418:PGJ786465 PQF786418:PQF786465 QAB786418:QAB786465 QJX786418:QJX786465 QTT786418:QTT786465 RDP786418:RDP786465 RNL786418:RNL786465 RXH786418:RXH786465 SHD786418:SHD786465 SQZ786418:SQZ786465 TAV786418:TAV786465 TKR786418:TKR786465 TUN786418:TUN786465 UEJ786418:UEJ786465 UOF786418:UOF786465 UYB786418:UYB786465 VHX786418:VHX786465 VRT786418:VRT786465 WBP786418:WBP786465 WLL786418:WLL786465 WVH786418:WVH786465 IV851954:IV852001 SR851954:SR852001 ACN851954:ACN852001 AMJ851954:AMJ852001 AWF851954:AWF852001 BGB851954:BGB852001 BPX851954:BPX852001 BZT851954:BZT852001 CJP851954:CJP852001 CTL851954:CTL852001 DDH851954:DDH852001 DND851954:DND852001 DWZ851954:DWZ852001 EGV851954:EGV852001 EQR851954:EQR852001 FAN851954:FAN852001 FKJ851954:FKJ852001 FUF851954:FUF852001 GEB851954:GEB852001 GNX851954:GNX852001 GXT851954:GXT852001 HHP851954:HHP852001 HRL851954:HRL852001 IBH851954:IBH852001 ILD851954:ILD852001 IUZ851954:IUZ852001 JEV851954:JEV852001 JOR851954:JOR852001 JYN851954:JYN852001 KIJ851954:KIJ852001 KSF851954:KSF852001 LCB851954:LCB852001 LLX851954:LLX852001 LVT851954:LVT852001 MFP851954:MFP852001 MPL851954:MPL852001 MZH851954:MZH852001 NJD851954:NJD852001 NSZ851954:NSZ852001 OCV851954:OCV852001 OMR851954:OMR852001 OWN851954:OWN852001 PGJ851954:PGJ852001 PQF851954:PQF852001 QAB851954:QAB852001 QJX851954:QJX852001 QTT851954:QTT852001 RDP851954:RDP852001 RNL851954:RNL852001 RXH851954:RXH852001 SHD851954:SHD852001 SQZ851954:SQZ852001 TAV851954:TAV852001 TKR851954:TKR852001 TUN851954:TUN852001 UEJ851954:UEJ852001 UOF851954:UOF852001 UYB851954:UYB852001 VHX851954:VHX852001 VRT851954:VRT852001 WBP851954:WBP852001 WLL851954:WLL852001 WVH851954:WVH852001 IV917490:IV917537 SR917490:SR917537 ACN917490:ACN917537 AMJ917490:AMJ917537 AWF917490:AWF917537 BGB917490:BGB917537 BPX917490:BPX917537 BZT917490:BZT917537 CJP917490:CJP917537 CTL917490:CTL917537 DDH917490:DDH917537 DND917490:DND917537 DWZ917490:DWZ917537 EGV917490:EGV917537 EQR917490:EQR917537 FAN917490:FAN917537 FKJ917490:FKJ917537 FUF917490:FUF917537 GEB917490:GEB917537 GNX917490:GNX917537 GXT917490:GXT917537 HHP917490:HHP917537 HRL917490:HRL917537 IBH917490:IBH917537 ILD917490:ILD917537 IUZ917490:IUZ917537 JEV917490:JEV917537 JOR917490:JOR917537 JYN917490:JYN917537 KIJ917490:KIJ917537 KSF917490:KSF917537 LCB917490:LCB917537 LLX917490:LLX917537 LVT917490:LVT917537 MFP917490:MFP917537 MPL917490:MPL917537 MZH917490:MZH917537 NJD917490:NJD917537 NSZ917490:NSZ917537 OCV917490:OCV917537 OMR917490:OMR917537 OWN917490:OWN917537 PGJ917490:PGJ917537 PQF917490:PQF917537 QAB917490:QAB917537 QJX917490:QJX917537 QTT917490:QTT917537 RDP917490:RDP917537 RNL917490:RNL917537 RXH917490:RXH917537 SHD917490:SHD917537 SQZ917490:SQZ917537 TAV917490:TAV917537 TKR917490:TKR917537 TUN917490:TUN917537 UEJ917490:UEJ917537 UOF917490:UOF917537 UYB917490:UYB917537 VHX917490:VHX917537 VRT917490:VRT917537 WBP917490:WBP917537 WLL917490:WLL917537 WVH917490:WVH917537 IV983026:IV983073 SR983026:SR983073 ACN983026:ACN983073 AMJ983026:AMJ983073 AWF983026:AWF983073 BGB983026:BGB983073 BPX983026:BPX983073 BZT983026:BZT983073 CJP983026:CJP983073 CTL983026:CTL983073 DDH983026:DDH983073 DND983026:DND983073 DWZ983026:DWZ983073 EGV983026:EGV983073 EQR983026:EQR983073 FAN983026:FAN983073 FKJ983026:FKJ983073 FUF983026:FUF983073 GEB983026:GEB983073 GNX983026:GNX983073 GXT983026:GXT983073 HHP983026:HHP983073 HRL983026:HRL983073 IBH983026:IBH983073 ILD983026:ILD983073 IUZ983026:IUZ983073 JEV983026:JEV983073 JOR983026:JOR983073 JYN983026:JYN983073 KIJ983026:KIJ983073 KSF983026:KSF983073 LCB983026:LCB983073 LLX983026:LLX983073 LVT983026:LVT983073 MFP983026:MFP983073 MPL983026:MPL983073 MZH983026:MZH983073 NJD983026:NJD983073 NSZ983026:NSZ983073 OCV983026:OCV983073 OMR983026:OMR983073 OWN983026:OWN983073 PGJ983026:PGJ983073 PQF983026:PQF983073 QAB983026:QAB983073 QJX983026:QJX983073 QTT983026:QTT983073 RDP983026:RDP983073 RNL983026:RNL983073 RXH983026:RXH983073 SHD983026:SHD983073 SQZ983026:SQZ983073 TAV983026:TAV983073 TKR983026:TKR983073 TUN983026:TUN983073 UEJ983026:UEJ983073 UOF983026:UOF983073 UYB983026:UYB983073 VHX983026:VHX983073 VRT983026:VRT983073 WBP983026:WBP983073 WLL983026:WLL983073 WVH983026:WVH983073 C983026:C983073 C65522:C65569 C131058:C131105 C196594:C196641 C262130:C262177 C327666:C327713 C393202:C393249 C458738:C458785 C524274:C524321 C589810:C589857 C655346:C655393 C720882:C720929 C786418:C786465 C851954:C852001 C917490:C917537 E7:E54 IV7:IV54 SR7:SR54 ACN7:ACN54 AMJ7:AMJ54 AWF7:AWF54 BGB7:BGB54 BPX7:BPX54 BZT7:BZT54 CJP7:CJP54 CTL7:CTL54 DDH7:DDH54 DND7:DND54 DWZ7:DWZ54 EGV7:EGV54 EQR7:EQR54 FAN7:FAN54 FKJ7:FKJ54 FUF7:FUF54 GEB7:GEB54 GNX7:GNX54 GXT7:GXT54 HHP7:HHP54 HRL7:HRL54 IBH7:IBH54 ILD7:ILD54 IUZ7:IUZ54 JEV7:JEV54 JOR7:JOR54 JYN7:JYN54 KIJ7:KIJ54 KSF7:KSF54 LCB7:LCB54 LLX7:LLX54 LVT7:LVT54 MFP7:MFP54 MPL7:MPL54 MZH7:MZH54 NJD7:NJD54 NSZ7:NSZ54 OCV7:OCV54 OMR7:OMR54 OWN7:OWN54 PGJ7:PGJ54 PQF7:PQF54 QAB7:QAB54 QJX7:QJX54 QTT7:QTT54 RDP7:RDP54 RNL7:RNL54 RXH7:RXH54 SHD7:SHD54 SQZ7:SQZ54 TAV7:TAV54 TKR7:TKR54 TUN7:TUN54 UEJ7:UEJ54 UOF7:UOF54 UYB7:UYB54 VHX7:VHX54 VRT7:VRT54 WBP7:WBP54 WLL7:WLL54 WVH7:WVH54"/>
    <dataValidation type="list" allowBlank="1" showInputMessage="1" showErrorMessage="1" promptTitle="MRB Unit Designation" prompt="Select the appropriate Mortgage Revenue Bond unit designation for this unit (MRB30%, MRB40%, MR, etc.). " sqref="WVG983026:WVG983073 WLK983026:WLK983073 WBO983026:WBO983073 VRS983026:VRS983073 VHW983026:VHW983073 UYA983026:UYA983073 UOE983026:UOE983073 UEI983026:UEI983073 TUM983026:TUM983073 TKQ983026:TKQ983073 TAU983026:TAU983073 SQY983026:SQY983073 SHC983026:SHC983073 RXG983026:RXG983073 RNK983026:RNK983073 RDO983026:RDO983073 QTS983026:QTS983073 QJW983026:QJW983073 QAA983026:QAA983073 PQE983026:PQE983073 PGI983026:PGI983073 OWM983026:OWM983073 OMQ983026:OMQ983073 OCU983026:OCU983073 NSY983026:NSY983073 NJC983026:NJC983073 MZG983026:MZG983073 MPK983026:MPK983073 MFO983026:MFO983073 LVS983026:LVS983073 LLW983026:LLW983073 LCA983026:LCA983073 KSE983026:KSE983073 KII983026:KII983073 JYM983026:JYM983073 JOQ983026:JOQ983073 JEU983026:JEU983073 IUY983026:IUY983073 ILC983026:ILC983073 IBG983026:IBG983073 HRK983026:HRK983073 HHO983026:HHO983073 GXS983026:GXS983073 GNW983026:GNW983073 GEA983026:GEA983073 FUE983026:FUE983073 FKI983026:FKI983073 FAM983026:FAM983073 EQQ983026:EQQ983073 EGU983026:EGU983073 DWY983026:DWY983073 DNC983026:DNC983073 DDG983026:DDG983073 CTK983026:CTK983073 CJO983026:CJO983073 BZS983026:BZS983073 BPW983026:BPW983073 BGA983026:BGA983073 AWE983026:AWE983073 AMI983026:AMI983073 ACM983026:ACM983073 SQ983026:SQ983073 IU983026:IU983073 WVG917490:WVG917537 WLK917490:WLK917537 WBO917490:WBO917537 VRS917490:VRS917537 VHW917490:VHW917537 UYA917490:UYA917537 UOE917490:UOE917537 UEI917490:UEI917537 TUM917490:TUM917537 TKQ917490:TKQ917537 TAU917490:TAU917537 SQY917490:SQY917537 SHC917490:SHC917537 RXG917490:RXG917537 RNK917490:RNK917537 RDO917490:RDO917537 QTS917490:QTS917537 QJW917490:QJW917537 QAA917490:QAA917537 PQE917490:PQE917537 PGI917490:PGI917537 OWM917490:OWM917537 OMQ917490:OMQ917537 OCU917490:OCU917537 NSY917490:NSY917537 NJC917490:NJC917537 MZG917490:MZG917537 MPK917490:MPK917537 MFO917490:MFO917537 LVS917490:LVS917537 LLW917490:LLW917537 LCA917490:LCA917537 KSE917490:KSE917537 KII917490:KII917537 JYM917490:JYM917537 JOQ917490:JOQ917537 JEU917490:JEU917537 IUY917490:IUY917537 ILC917490:ILC917537 IBG917490:IBG917537 HRK917490:HRK917537 HHO917490:HHO917537 GXS917490:GXS917537 GNW917490:GNW917537 GEA917490:GEA917537 FUE917490:FUE917537 FKI917490:FKI917537 FAM917490:FAM917537 EQQ917490:EQQ917537 EGU917490:EGU917537 DWY917490:DWY917537 DNC917490:DNC917537 DDG917490:DDG917537 CTK917490:CTK917537 CJO917490:CJO917537 BZS917490:BZS917537 BPW917490:BPW917537 BGA917490:BGA917537 AWE917490:AWE917537 AMI917490:AMI917537 ACM917490:ACM917537 SQ917490:SQ917537 IU917490:IU917537 WVG851954:WVG852001 WLK851954:WLK852001 WBO851954:WBO852001 VRS851954:VRS852001 VHW851954:VHW852001 UYA851954:UYA852001 UOE851954:UOE852001 UEI851954:UEI852001 TUM851954:TUM852001 TKQ851954:TKQ852001 TAU851954:TAU852001 SQY851954:SQY852001 SHC851954:SHC852001 RXG851954:RXG852001 RNK851954:RNK852001 RDO851954:RDO852001 QTS851954:QTS852001 QJW851954:QJW852001 QAA851954:QAA852001 PQE851954:PQE852001 PGI851954:PGI852001 OWM851954:OWM852001 OMQ851954:OMQ852001 OCU851954:OCU852001 NSY851954:NSY852001 NJC851954:NJC852001 MZG851954:MZG852001 MPK851954:MPK852001 MFO851954:MFO852001 LVS851954:LVS852001 LLW851954:LLW852001 LCA851954:LCA852001 KSE851954:KSE852001 KII851954:KII852001 JYM851954:JYM852001 JOQ851954:JOQ852001 JEU851954:JEU852001 IUY851954:IUY852001 ILC851954:ILC852001 IBG851954:IBG852001 HRK851954:HRK852001 HHO851954:HHO852001 GXS851954:GXS852001 GNW851954:GNW852001 GEA851954:GEA852001 FUE851954:FUE852001 FKI851954:FKI852001 FAM851954:FAM852001 EQQ851954:EQQ852001 EGU851954:EGU852001 DWY851954:DWY852001 DNC851954:DNC852001 DDG851954:DDG852001 CTK851954:CTK852001 CJO851954:CJO852001 BZS851954:BZS852001 BPW851954:BPW852001 BGA851954:BGA852001 AWE851954:AWE852001 AMI851954:AMI852001 ACM851954:ACM852001 SQ851954:SQ852001 IU851954:IU852001 WVG786418:WVG786465 WLK786418:WLK786465 WBO786418:WBO786465 VRS786418:VRS786465 VHW786418:VHW786465 UYA786418:UYA786465 UOE786418:UOE786465 UEI786418:UEI786465 TUM786418:TUM786465 TKQ786418:TKQ786465 TAU786418:TAU786465 SQY786418:SQY786465 SHC786418:SHC786465 RXG786418:RXG786465 RNK786418:RNK786465 RDO786418:RDO786465 QTS786418:QTS786465 QJW786418:QJW786465 QAA786418:QAA786465 PQE786418:PQE786465 PGI786418:PGI786465 OWM786418:OWM786465 OMQ786418:OMQ786465 OCU786418:OCU786465 NSY786418:NSY786465 NJC786418:NJC786465 MZG786418:MZG786465 MPK786418:MPK786465 MFO786418:MFO786465 LVS786418:LVS786465 LLW786418:LLW786465 LCA786418:LCA786465 KSE786418:KSE786465 KII786418:KII786465 JYM786418:JYM786465 JOQ786418:JOQ786465 JEU786418:JEU786465 IUY786418:IUY786465 ILC786418:ILC786465 IBG786418:IBG786465 HRK786418:HRK786465 HHO786418:HHO786465 GXS786418:GXS786465 GNW786418:GNW786465 GEA786418:GEA786465 FUE786418:FUE786465 FKI786418:FKI786465 FAM786418:FAM786465 EQQ786418:EQQ786465 EGU786418:EGU786465 DWY786418:DWY786465 DNC786418:DNC786465 DDG786418:DDG786465 CTK786418:CTK786465 CJO786418:CJO786465 BZS786418:BZS786465 BPW786418:BPW786465 BGA786418:BGA786465 AWE786418:AWE786465 AMI786418:AMI786465 ACM786418:ACM786465 SQ786418:SQ786465 IU786418:IU786465 WVG720882:WVG720929 WLK720882:WLK720929 WBO720882:WBO720929 VRS720882:VRS720929 VHW720882:VHW720929 UYA720882:UYA720929 UOE720882:UOE720929 UEI720882:UEI720929 TUM720882:TUM720929 TKQ720882:TKQ720929 TAU720882:TAU720929 SQY720882:SQY720929 SHC720882:SHC720929 RXG720882:RXG720929 RNK720882:RNK720929 RDO720882:RDO720929 QTS720882:QTS720929 QJW720882:QJW720929 QAA720882:QAA720929 PQE720882:PQE720929 PGI720882:PGI720929 OWM720882:OWM720929 OMQ720882:OMQ720929 OCU720882:OCU720929 NSY720882:NSY720929 NJC720882:NJC720929 MZG720882:MZG720929 MPK720882:MPK720929 MFO720882:MFO720929 LVS720882:LVS720929 LLW720882:LLW720929 LCA720882:LCA720929 KSE720882:KSE720929 KII720882:KII720929 JYM720882:JYM720929 JOQ720882:JOQ720929 JEU720882:JEU720929 IUY720882:IUY720929 ILC720882:ILC720929 IBG720882:IBG720929 HRK720882:HRK720929 HHO720882:HHO720929 GXS720882:GXS720929 GNW720882:GNW720929 GEA720882:GEA720929 FUE720882:FUE720929 FKI720882:FKI720929 FAM720882:FAM720929 EQQ720882:EQQ720929 EGU720882:EGU720929 DWY720882:DWY720929 DNC720882:DNC720929 DDG720882:DDG720929 CTK720882:CTK720929 CJO720882:CJO720929 BZS720882:BZS720929 BPW720882:BPW720929 BGA720882:BGA720929 AWE720882:AWE720929 AMI720882:AMI720929 ACM720882:ACM720929 SQ720882:SQ720929 IU720882:IU720929 WVG655346:WVG655393 WLK655346:WLK655393 WBO655346:WBO655393 VRS655346:VRS655393 VHW655346:VHW655393 UYA655346:UYA655393 UOE655346:UOE655393 UEI655346:UEI655393 TUM655346:TUM655393 TKQ655346:TKQ655393 TAU655346:TAU655393 SQY655346:SQY655393 SHC655346:SHC655393 RXG655346:RXG655393 RNK655346:RNK655393 RDO655346:RDO655393 QTS655346:QTS655393 QJW655346:QJW655393 QAA655346:QAA655393 PQE655346:PQE655393 PGI655346:PGI655393 OWM655346:OWM655393 OMQ655346:OMQ655393 OCU655346:OCU655393 NSY655346:NSY655393 NJC655346:NJC655393 MZG655346:MZG655393 MPK655346:MPK655393 MFO655346:MFO655393 LVS655346:LVS655393 LLW655346:LLW655393 LCA655346:LCA655393 KSE655346:KSE655393 KII655346:KII655393 JYM655346:JYM655393 JOQ655346:JOQ655393 JEU655346:JEU655393 IUY655346:IUY655393 ILC655346:ILC655393 IBG655346:IBG655393 HRK655346:HRK655393 HHO655346:HHO655393 GXS655346:GXS655393 GNW655346:GNW655393 GEA655346:GEA655393 FUE655346:FUE655393 FKI655346:FKI655393 FAM655346:FAM655393 EQQ655346:EQQ655393 EGU655346:EGU655393 DWY655346:DWY655393 DNC655346:DNC655393 DDG655346:DDG655393 CTK655346:CTK655393 CJO655346:CJO655393 BZS655346:BZS655393 BPW655346:BPW655393 BGA655346:BGA655393 AWE655346:AWE655393 AMI655346:AMI655393 ACM655346:ACM655393 SQ655346:SQ655393 IU655346:IU655393 WVG589810:WVG589857 WLK589810:WLK589857 WBO589810:WBO589857 VRS589810:VRS589857 VHW589810:VHW589857 UYA589810:UYA589857 UOE589810:UOE589857 UEI589810:UEI589857 TUM589810:TUM589857 TKQ589810:TKQ589857 TAU589810:TAU589857 SQY589810:SQY589857 SHC589810:SHC589857 RXG589810:RXG589857 RNK589810:RNK589857 RDO589810:RDO589857 QTS589810:QTS589857 QJW589810:QJW589857 QAA589810:QAA589857 PQE589810:PQE589857 PGI589810:PGI589857 OWM589810:OWM589857 OMQ589810:OMQ589857 OCU589810:OCU589857 NSY589810:NSY589857 NJC589810:NJC589857 MZG589810:MZG589857 MPK589810:MPK589857 MFO589810:MFO589857 LVS589810:LVS589857 LLW589810:LLW589857 LCA589810:LCA589857 KSE589810:KSE589857 KII589810:KII589857 JYM589810:JYM589857 JOQ589810:JOQ589857 JEU589810:JEU589857 IUY589810:IUY589857 ILC589810:ILC589857 IBG589810:IBG589857 HRK589810:HRK589857 HHO589810:HHO589857 GXS589810:GXS589857 GNW589810:GNW589857 GEA589810:GEA589857 FUE589810:FUE589857 FKI589810:FKI589857 FAM589810:FAM589857 EQQ589810:EQQ589857 EGU589810:EGU589857 DWY589810:DWY589857 DNC589810:DNC589857 DDG589810:DDG589857 CTK589810:CTK589857 CJO589810:CJO589857 BZS589810:BZS589857 BPW589810:BPW589857 BGA589810:BGA589857 AWE589810:AWE589857 AMI589810:AMI589857 ACM589810:ACM589857 SQ589810:SQ589857 IU589810:IU589857 WVG524274:WVG524321 WLK524274:WLK524321 WBO524274:WBO524321 VRS524274:VRS524321 VHW524274:VHW524321 UYA524274:UYA524321 UOE524274:UOE524321 UEI524274:UEI524321 TUM524274:TUM524321 TKQ524274:TKQ524321 TAU524274:TAU524321 SQY524274:SQY524321 SHC524274:SHC524321 RXG524274:RXG524321 RNK524274:RNK524321 RDO524274:RDO524321 QTS524274:QTS524321 QJW524274:QJW524321 QAA524274:QAA524321 PQE524274:PQE524321 PGI524274:PGI524321 OWM524274:OWM524321 OMQ524274:OMQ524321 OCU524274:OCU524321 NSY524274:NSY524321 NJC524274:NJC524321 MZG524274:MZG524321 MPK524274:MPK524321 MFO524274:MFO524321 LVS524274:LVS524321 LLW524274:LLW524321 LCA524274:LCA524321 KSE524274:KSE524321 KII524274:KII524321 JYM524274:JYM524321 JOQ524274:JOQ524321 JEU524274:JEU524321 IUY524274:IUY524321 ILC524274:ILC524321 IBG524274:IBG524321 HRK524274:HRK524321 HHO524274:HHO524321 GXS524274:GXS524321 GNW524274:GNW524321 GEA524274:GEA524321 FUE524274:FUE524321 FKI524274:FKI524321 FAM524274:FAM524321 EQQ524274:EQQ524321 EGU524274:EGU524321 DWY524274:DWY524321 DNC524274:DNC524321 DDG524274:DDG524321 CTK524274:CTK524321 CJO524274:CJO524321 BZS524274:BZS524321 BPW524274:BPW524321 BGA524274:BGA524321 AWE524274:AWE524321 AMI524274:AMI524321 ACM524274:ACM524321 SQ524274:SQ524321 IU524274:IU524321 WVG458738:WVG458785 WLK458738:WLK458785 WBO458738:WBO458785 VRS458738:VRS458785 VHW458738:VHW458785 UYA458738:UYA458785 UOE458738:UOE458785 UEI458738:UEI458785 TUM458738:TUM458785 TKQ458738:TKQ458785 TAU458738:TAU458785 SQY458738:SQY458785 SHC458738:SHC458785 RXG458738:RXG458785 RNK458738:RNK458785 RDO458738:RDO458785 QTS458738:QTS458785 QJW458738:QJW458785 QAA458738:QAA458785 PQE458738:PQE458785 PGI458738:PGI458785 OWM458738:OWM458785 OMQ458738:OMQ458785 OCU458738:OCU458785 NSY458738:NSY458785 NJC458738:NJC458785 MZG458738:MZG458785 MPK458738:MPK458785 MFO458738:MFO458785 LVS458738:LVS458785 LLW458738:LLW458785 LCA458738:LCA458785 KSE458738:KSE458785 KII458738:KII458785 JYM458738:JYM458785 JOQ458738:JOQ458785 JEU458738:JEU458785 IUY458738:IUY458785 ILC458738:ILC458785 IBG458738:IBG458785 HRK458738:HRK458785 HHO458738:HHO458785 GXS458738:GXS458785 GNW458738:GNW458785 GEA458738:GEA458785 FUE458738:FUE458785 FKI458738:FKI458785 FAM458738:FAM458785 EQQ458738:EQQ458785 EGU458738:EGU458785 DWY458738:DWY458785 DNC458738:DNC458785 DDG458738:DDG458785 CTK458738:CTK458785 CJO458738:CJO458785 BZS458738:BZS458785 BPW458738:BPW458785 BGA458738:BGA458785 AWE458738:AWE458785 AMI458738:AMI458785 ACM458738:ACM458785 SQ458738:SQ458785 IU458738:IU458785 WVG393202:WVG393249 WLK393202:WLK393249 WBO393202:WBO393249 VRS393202:VRS393249 VHW393202:VHW393249 UYA393202:UYA393249 UOE393202:UOE393249 UEI393202:UEI393249 TUM393202:TUM393249 TKQ393202:TKQ393249 TAU393202:TAU393249 SQY393202:SQY393249 SHC393202:SHC393249 RXG393202:RXG393249 RNK393202:RNK393249 RDO393202:RDO393249 QTS393202:QTS393249 QJW393202:QJW393249 QAA393202:QAA393249 PQE393202:PQE393249 PGI393202:PGI393249 OWM393202:OWM393249 OMQ393202:OMQ393249 OCU393202:OCU393249 NSY393202:NSY393249 NJC393202:NJC393249 MZG393202:MZG393249 MPK393202:MPK393249 MFO393202:MFO393249 LVS393202:LVS393249 LLW393202:LLW393249 LCA393202:LCA393249 KSE393202:KSE393249 KII393202:KII393249 JYM393202:JYM393249 JOQ393202:JOQ393249 JEU393202:JEU393249 IUY393202:IUY393249 ILC393202:ILC393249 IBG393202:IBG393249 HRK393202:HRK393249 HHO393202:HHO393249 GXS393202:GXS393249 GNW393202:GNW393249 GEA393202:GEA393249 FUE393202:FUE393249 FKI393202:FKI393249 FAM393202:FAM393249 EQQ393202:EQQ393249 EGU393202:EGU393249 DWY393202:DWY393249 DNC393202:DNC393249 DDG393202:DDG393249 CTK393202:CTK393249 CJO393202:CJO393249 BZS393202:BZS393249 BPW393202:BPW393249 BGA393202:BGA393249 AWE393202:AWE393249 AMI393202:AMI393249 ACM393202:ACM393249 SQ393202:SQ393249 IU393202:IU393249 WVG327666:WVG327713 WLK327666:WLK327713 WBO327666:WBO327713 VRS327666:VRS327713 VHW327666:VHW327713 UYA327666:UYA327713 UOE327666:UOE327713 UEI327666:UEI327713 TUM327666:TUM327713 TKQ327666:TKQ327713 TAU327666:TAU327713 SQY327666:SQY327713 SHC327666:SHC327713 RXG327666:RXG327713 RNK327666:RNK327713 RDO327666:RDO327713 QTS327666:QTS327713 QJW327666:QJW327713 QAA327666:QAA327713 PQE327666:PQE327713 PGI327666:PGI327713 OWM327666:OWM327713 OMQ327666:OMQ327713 OCU327666:OCU327713 NSY327666:NSY327713 NJC327666:NJC327713 MZG327666:MZG327713 MPK327666:MPK327713 MFO327666:MFO327713 LVS327666:LVS327713 LLW327666:LLW327713 LCA327666:LCA327713 KSE327666:KSE327713 KII327666:KII327713 JYM327666:JYM327713 JOQ327666:JOQ327713 JEU327666:JEU327713 IUY327666:IUY327713 ILC327666:ILC327713 IBG327666:IBG327713 HRK327666:HRK327713 HHO327666:HHO327713 GXS327666:GXS327713 GNW327666:GNW327713 GEA327666:GEA327713 FUE327666:FUE327713 FKI327666:FKI327713 FAM327666:FAM327713 EQQ327666:EQQ327713 EGU327666:EGU327713 DWY327666:DWY327713 DNC327666:DNC327713 DDG327666:DDG327713 CTK327666:CTK327713 CJO327666:CJO327713 BZS327666:BZS327713 BPW327666:BPW327713 BGA327666:BGA327713 AWE327666:AWE327713 AMI327666:AMI327713 ACM327666:ACM327713 SQ327666:SQ327713 IU327666:IU327713 WVG262130:WVG262177 WLK262130:WLK262177 WBO262130:WBO262177 VRS262130:VRS262177 VHW262130:VHW262177 UYA262130:UYA262177 UOE262130:UOE262177 UEI262130:UEI262177 TUM262130:TUM262177 TKQ262130:TKQ262177 TAU262130:TAU262177 SQY262130:SQY262177 SHC262130:SHC262177 RXG262130:RXG262177 RNK262130:RNK262177 RDO262130:RDO262177 QTS262130:QTS262177 QJW262130:QJW262177 QAA262130:QAA262177 PQE262130:PQE262177 PGI262130:PGI262177 OWM262130:OWM262177 OMQ262130:OMQ262177 OCU262130:OCU262177 NSY262130:NSY262177 NJC262130:NJC262177 MZG262130:MZG262177 MPK262130:MPK262177 MFO262130:MFO262177 LVS262130:LVS262177 LLW262130:LLW262177 LCA262130:LCA262177 KSE262130:KSE262177 KII262130:KII262177 JYM262130:JYM262177 JOQ262130:JOQ262177 JEU262130:JEU262177 IUY262130:IUY262177 ILC262130:ILC262177 IBG262130:IBG262177 HRK262130:HRK262177 HHO262130:HHO262177 GXS262130:GXS262177 GNW262130:GNW262177 GEA262130:GEA262177 FUE262130:FUE262177 FKI262130:FKI262177 FAM262130:FAM262177 EQQ262130:EQQ262177 EGU262130:EGU262177 DWY262130:DWY262177 DNC262130:DNC262177 DDG262130:DDG262177 CTK262130:CTK262177 CJO262130:CJO262177 BZS262130:BZS262177 BPW262130:BPW262177 BGA262130:BGA262177 AWE262130:AWE262177 AMI262130:AMI262177 ACM262130:ACM262177 SQ262130:SQ262177 IU262130:IU262177 WVG196594:WVG196641 WLK196594:WLK196641 WBO196594:WBO196641 VRS196594:VRS196641 VHW196594:VHW196641 UYA196594:UYA196641 UOE196594:UOE196641 UEI196594:UEI196641 TUM196594:TUM196641 TKQ196594:TKQ196641 TAU196594:TAU196641 SQY196594:SQY196641 SHC196594:SHC196641 RXG196594:RXG196641 RNK196594:RNK196641 RDO196594:RDO196641 QTS196594:QTS196641 QJW196594:QJW196641 QAA196594:QAA196641 PQE196594:PQE196641 PGI196594:PGI196641 OWM196594:OWM196641 OMQ196594:OMQ196641 OCU196594:OCU196641 NSY196594:NSY196641 NJC196594:NJC196641 MZG196594:MZG196641 MPK196594:MPK196641 MFO196594:MFO196641 LVS196594:LVS196641 LLW196594:LLW196641 LCA196594:LCA196641 KSE196594:KSE196641 KII196594:KII196641 JYM196594:JYM196641 JOQ196594:JOQ196641 JEU196594:JEU196641 IUY196594:IUY196641 ILC196594:ILC196641 IBG196594:IBG196641 HRK196594:HRK196641 HHO196594:HHO196641 GXS196594:GXS196641 GNW196594:GNW196641 GEA196594:GEA196641 FUE196594:FUE196641 FKI196594:FKI196641 FAM196594:FAM196641 EQQ196594:EQQ196641 EGU196594:EGU196641 DWY196594:DWY196641 DNC196594:DNC196641 DDG196594:DDG196641 CTK196594:CTK196641 CJO196594:CJO196641 BZS196594:BZS196641 BPW196594:BPW196641 BGA196594:BGA196641 AWE196594:AWE196641 AMI196594:AMI196641 ACM196594:ACM196641 SQ196594:SQ196641 IU196594:IU196641 WVG131058:WVG131105 WLK131058:WLK131105 WBO131058:WBO131105 VRS131058:VRS131105 VHW131058:VHW131105 UYA131058:UYA131105 UOE131058:UOE131105 UEI131058:UEI131105 TUM131058:TUM131105 TKQ131058:TKQ131105 TAU131058:TAU131105 SQY131058:SQY131105 SHC131058:SHC131105 RXG131058:RXG131105 RNK131058:RNK131105 RDO131058:RDO131105 QTS131058:QTS131105 QJW131058:QJW131105 QAA131058:QAA131105 PQE131058:PQE131105 PGI131058:PGI131105 OWM131058:OWM131105 OMQ131058:OMQ131105 OCU131058:OCU131105 NSY131058:NSY131105 NJC131058:NJC131105 MZG131058:MZG131105 MPK131058:MPK131105 MFO131058:MFO131105 LVS131058:LVS131105 LLW131058:LLW131105 LCA131058:LCA131105 KSE131058:KSE131105 KII131058:KII131105 JYM131058:JYM131105 JOQ131058:JOQ131105 JEU131058:JEU131105 IUY131058:IUY131105 ILC131058:ILC131105 IBG131058:IBG131105 HRK131058:HRK131105 HHO131058:HHO131105 GXS131058:GXS131105 GNW131058:GNW131105 GEA131058:GEA131105 FUE131058:FUE131105 FKI131058:FKI131105 FAM131058:FAM131105 EQQ131058:EQQ131105 EGU131058:EGU131105 DWY131058:DWY131105 DNC131058:DNC131105 DDG131058:DDG131105 CTK131058:CTK131105 CJO131058:CJO131105 BZS131058:BZS131105 BPW131058:BPW131105 BGA131058:BGA131105 AWE131058:AWE131105 AMI131058:AMI131105 ACM131058:ACM131105 SQ131058:SQ131105 IU131058:IU131105 WVG65522:WVG65569 WLK65522:WLK65569 WBO65522:WBO65569 VRS65522:VRS65569 VHW65522:VHW65569 UYA65522:UYA65569 UOE65522:UOE65569 UEI65522:UEI65569 TUM65522:TUM65569 TKQ65522:TKQ65569 TAU65522:TAU65569 SQY65522:SQY65569 SHC65522:SHC65569 RXG65522:RXG65569 RNK65522:RNK65569 RDO65522:RDO65569 QTS65522:QTS65569 QJW65522:QJW65569 QAA65522:QAA65569 PQE65522:PQE65569 PGI65522:PGI65569 OWM65522:OWM65569 OMQ65522:OMQ65569 OCU65522:OCU65569 NSY65522:NSY65569 NJC65522:NJC65569 MZG65522:MZG65569 MPK65522:MPK65569 MFO65522:MFO65569 LVS65522:LVS65569 LLW65522:LLW65569 LCA65522:LCA65569 KSE65522:KSE65569 KII65522:KII65569 JYM65522:JYM65569 JOQ65522:JOQ65569 JEU65522:JEU65569 IUY65522:IUY65569 ILC65522:ILC65569 IBG65522:IBG65569 HRK65522:HRK65569 HHO65522:HHO65569 GXS65522:GXS65569 GNW65522:GNW65569 GEA65522:GEA65569 FUE65522:FUE65569 FKI65522:FKI65569 FAM65522:FAM65569 EQQ65522:EQQ65569 EGU65522:EGU65569 DWY65522:DWY65569 DNC65522:DNC65569 DDG65522:DDG65569 CTK65522:CTK65569 CJO65522:CJO65569 BZS65522:BZS65569 BPW65522:BPW65569 BGA65522:BGA65569 AWE65522:AWE65569 AMI65522:AMI65569 ACM65522:ACM65569 SQ65522:SQ65569 IU65522:IU65569 WVG7:WVG54 WLK7:WLK54 WBO7:WBO54 VRS7:VRS54 VHW7:VHW54 UYA7:UYA54 UOE7:UOE54 UEI7:UEI54 TUM7:TUM54 TKQ7:TKQ54 TAU7:TAU54 SQY7:SQY54 SHC7:SHC54 RXG7:RXG54 RNK7:RNK54 RDO7:RDO54 QTS7:QTS54 QJW7:QJW54 QAA7:QAA54 PQE7:PQE54 PGI7:PGI54 OWM7:OWM54 OMQ7:OMQ54 OCU7:OCU54 NSY7:NSY54 NJC7:NJC54 MZG7:MZG54 MPK7:MPK54 MFO7:MFO54 LVS7:LVS54 LLW7:LLW54 LCA7:LCA54 KSE7:KSE54 KII7:KII54 JYM7:JYM54 JOQ7:JOQ54 JEU7:JEU54 IUY7:IUY54 ILC7:ILC54 IBG7:IBG54 HRK7:HRK54 HHO7:HHO54 GXS7:GXS54 GNW7:GNW54 GEA7:GEA54 FUE7:FUE54 FKI7:FKI54 FAM7:FAM54 EQQ7:EQQ54 EGU7:EGU54 DWY7:DWY54 DNC7:DNC54 DDG7:DDG54 CTK7:CTK54 CJO7:CJO54 BZS7:BZS54 BPW7:BPW54 BGA7:BGA54 AWE7:AWE54 AMI7:AMI54 ACM7:ACM54 SQ7:SQ54 IU7:IU54 D36:D54">
      <formula1>$B$93:$B$98</formula1>
    </dataValidation>
    <dataValidation type="list" allowBlank="1" showInputMessage="1" showErrorMessage="1" promptTitle="HOME Unit Designation" prompt="Select the appropriate HOME rent and unit designation for this unit (30%/30%, LH/50%, MR, etc.). " sqref="WVE983026:WVE983073 IS65522:IS65569 SO65522:SO65569 ACK65522:ACK65569 AMG65522:AMG65569 AWC65522:AWC65569 BFY65522:BFY65569 BPU65522:BPU65569 BZQ65522:BZQ65569 CJM65522:CJM65569 CTI65522:CTI65569 DDE65522:DDE65569 DNA65522:DNA65569 DWW65522:DWW65569 EGS65522:EGS65569 EQO65522:EQO65569 FAK65522:FAK65569 FKG65522:FKG65569 FUC65522:FUC65569 GDY65522:GDY65569 GNU65522:GNU65569 GXQ65522:GXQ65569 HHM65522:HHM65569 HRI65522:HRI65569 IBE65522:IBE65569 ILA65522:ILA65569 IUW65522:IUW65569 JES65522:JES65569 JOO65522:JOO65569 JYK65522:JYK65569 KIG65522:KIG65569 KSC65522:KSC65569 LBY65522:LBY65569 LLU65522:LLU65569 LVQ65522:LVQ65569 MFM65522:MFM65569 MPI65522:MPI65569 MZE65522:MZE65569 NJA65522:NJA65569 NSW65522:NSW65569 OCS65522:OCS65569 OMO65522:OMO65569 OWK65522:OWK65569 PGG65522:PGG65569 PQC65522:PQC65569 PZY65522:PZY65569 QJU65522:QJU65569 QTQ65522:QTQ65569 RDM65522:RDM65569 RNI65522:RNI65569 RXE65522:RXE65569 SHA65522:SHA65569 SQW65522:SQW65569 TAS65522:TAS65569 TKO65522:TKO65569 TUK65522:TUK65569 UEG65522:UEG65569 UOC65522:UOC65569 UXY65522:UXY65569 VHU65522:VHU65569 VRQ65522:VRQ65569 WBM65522:WBM65569 WLI65522:WLI65569 WVE65522:WVE65569 IS131058:IS131105 SO131058:SO131105 ACK131058:ACK131105 AMG131058:AMG131105 AWC131058:AWC131105 BFY131058:BFY131105 BPU131058:BPU131105 BZQ131058:BZQ131105 CJM131058:CJM131105 CTI131058:CTI131105 DDE131058:DDE131105 DNA131058:DNA131105 DWW131058:DWW131105 EGS131058:EGS131105 EQO131058:EQO131105 FAK131058:FAK131105 FKG131058:FKG131105 FUC131058:FUC131105 GDY131058:GDY131105 GNU131058:GNU131105 GXQ131058:GXQ131105 HHM131058:HHM131105 HRI131058:HRI131105 IBE131058:IBE131105 ILA131058:ILA131105 IUW131058:IUW131105 JES131058:JES131105 JOO131058:JOO131105 JYK131058:JYK131105 KIG131058:KIG131105 KSC131058:KSC131105 LBY131058:LBY131105 LLU131058:LLU131105 LVQ131058:LVQ131105 MFM131058:MFM131105 MPI131058:MPI131105 MZE131058:MZE131105 NJA131058:NJA131105 NSW131058:NSW131105 OCS131058:OCS131105 OMO131058:OMO131105 OWK131058:OWK131105 PGG131058:PGG131105 PQC131058:PQC131105 PZY131058:PZY131105 QJU131058:QJU131105 QTQ131058:QTQ131105 RDM131058:RDM131105 RNI131058:RNI131105 RXE131058:RXE131105 SHA131058:SHA131105 SQW131058:SQW131105 TAS131058:TAS131105 TKO131058:TKO131105 TUK131058:TUK131105 UEG131058:UEG131105 UOC131058:UOC131105 UXY131058:UXY131105 VHU131058:VHU131105 VRQ131058:VRQ131105 WBM131058:WBM131105 WLI131058:WLI131105 WVE131058:WVE131105 IS196594:IS196641 SO196594:SO196641 ACK196594:ACK196641 AMG196594:AMG196641 AWC196594:AWC196641 BFY196594:BFY196641 BPU196594:BPU196641 BZQ196594:BZQ196641 CJM196594:CJM196641 CTI196594:CTI196641 DDE196594:DDE196641 DNA196594:DNA196641 DWW196594:DWW196641 EGS196594:EGS196641 EQO196594:EQO196641 FAK196594:FAK196641 FKG196594:FKG196641 FUC196594:FUC196641 GDY196594:GDY196641 GNU196594:GNU196641 GXQ196594:GXQ196641 HHM196594:HHM196641 HRI196594:HRI196641 IBE196594:IBE196641 ILA196594:ILA196641 IUW196594:IUW196641 JES196594:JES196641 JOO196594:JOO196641 JYK196594:JYK196641 KIG196594:KIG196641 KSC196594:KSC196641 LBY196594:LBY196641 LLU196594:LLU196641 LVQ196594:LVQ196641 MFM196594:MFM196641 MPI196594:MPI196641 MZE196594:MZE196641 NJA196594:NJA196641 NSW196594:NSW196641 OCS196594:OCS196641 OMO196594:OMO196641 OWK196594:OWK196641 PGG196594:PGG196641 PQC196594:PQC196641 PZY196594:PZY196641 QJU196594:QJU196641 QTQ196594:QTQ196641 RDM196594:RDM196641 RNI196594:RNI196641 RXE196594:RXE196641 SHA196594:SHA196641 SQW196594:SQW196641 TAS196594:TAS196641 TKO196594:TKO196641 TUK196594:TUK196641 UEG196594:UEG196641 UOC196594:UOC196641 UXY196594:UXY196641 VHU196594:VHU196641 VRQ196594:VRQ196641 WBM196594:WBM196641 WLI196594:WLI196641 WVE196594:WVE196641 IS262130:IS262177 SO262130:SO262177 ACK262130:ACK262177 AMG262130:AMG262177 AWC262130:AWC262177 BFY262130:BFY262177 BPU262130:BPU262177 BZQ262130:BZQ262177 CJM262130:CJM262177 CTI262130:CTI262177 DDE262130:DDE262177 DNA262130:DNA262177 DWW262130:DWW262177 EGS262130:EGS262177 EQO262130:EQO262177 FAK262130:FAK262177 FKG262130:FKG262177 FUC262130:FUC262177 GDY262130:GDY262177 GNU262130:GNU262177 GXQ262130:GXQ262177 HHM262130:HHM262177 HRI262130:HRI262177 IBE262130:IBE262177 ILA262130:ILA262177 IUW262130:IUW262177 JES262130:JES262177 JOO262130:JOO262177 JYK262130:JYK262177 KIG262130:KIG262177 KSC262130:KSC262177 LBY262130:LBY262177 LLU262130:LLU262177 LVQ262130:LVQ262177 MFM262130:MFM262177 MPI262130:MPI262177 MZE262130:MZE262177 NJA262130:NJA262177 NSW262130:NSW262177 OCS262130:OCS262177 OMO262130:OMO262177 OWK262130:OWK262177 PGG262130:PGG262177 PQC262130:PQC262177 PZY262130:PZY262177 QJU262130:QJU262177 QTQ262130:QTQ262177 RDM262130:RDM262177 RNI262130:RNI262177 RXE262130:RXE262177 SHA262130:SHA262177 SQW262130:SQW262177 TAS262130:TAS262177 TKO262130:TKO262177 TUK262130:TUK262177 UEG262130:UEG262177 UOC262130:UOC262177 UXY262130:UXY262177 VHU262130:VHU262177 VRQ262130:VRQ262177 WBM262130:WBM262177 WLI262130:WLI262177 WVE262130:WVE262177 IS327666:IS327713 SO327666:SO327713 ACK327666:ACK327713 AMG327666:AMG327713 AWC327666:AWC327713 BFY327666:BFY327713 BPU327666:BPU327713 BZQ327666:BZQ327713 CJM327666:CJM327713 CTI327666:CTI327713 DDE327666:DDE327713 DNA327666:DNA327713 DWW327666:DWW327713 EGS327666:EGS327713 EQO327666:EQO327713 FAK327666:FAK327713 FKG327666:FKG327713 FUC327666:FUC327713 GDY327666:GDY327713 GNU327666:GNU327713 GXQ327666:GXQ327713 HHM327666:HHM327713 HRI327666:HRI327713 IBE327666:IBE327713 ILA327666:ILA327713 IUW327666:IUW327713 JES327666:JES327713 JOO327666:JOO327713 JYK327666:JYK327713 KIG327666:KIG327713 KSC327666:KSC327713 LBY327666:LBY327713 LLU327666:LLU327713 LVQ327666:LVQ327713 MFM327666:MFM327713 MPI327666:MPI327713 MZE327666:MZE327713 NJA327666:NJA327713 NSW327666:NSW327713 OCS327666:OCS327713 OMO327666:OMO327713 OWK327666:OWK327713 PGG327666:PGG327713 PQC327666:PQC327713 PZY327666:PZY327713 QJU327666:QJU327713 QTQ327666:QTQ327713 RDM327666:RDM327713 RNI327666:RNI327713 RXE327666:RXE327713 SHA327666:SHA327713 SQW327666:SQW327713 TAS327666:TAS327713 TKO327666:TKO327713 TUK327666:TUK327713 UEG327666:UEG327713 UOC327666:UOC327713 UXY327666:UXY327713 VHU327666:VHU327713 VRQ327666:VRQ327713 WBM327666:WBM327713 WLI327666:WLI327713 WVE327666:WVE327713 IS393202:IS393249 SO393202:SO393249 ACK393202:ACK393249 AMG393202:AMG393249 AWC393202:AWC393249 BFY393202:BFY393249 BPU393202:BPU393249 BZQ393202:BZQ393249 CJM393202:CJM393249 CTI393202:CTI393249 DDE393202:DDE393249 DNA393202:DNA393249 DWW393202:DWW393249 EGS393202:EGS393249 EQO393202:EQO393249 FAK393202:FAK393249 FKG393202:FKG393249 FUC393202:FUC393249 GDY393202:GDY393249 GNU393202:GNU393249 GXQ393202:GXQ393249 HHM393202:HHM393249 HRI393202:HRI393249 IBE393202:IBE393249 ILA393202:ILA393249 IUW393202:IUW393249 JES393202:JES393249 JOO393202:JOO393249 JYK393202:JYK393249 KIG393202:KIG393249 KSC393202:KSC393249 LBY393202:LBY393249 LLU393202:LLU393249 LVQ393202:LVQ393249 MFM393202:MFM393249 MPI393202:MPI393249 MZE393202:MZE393249 NJA393202:NJA393249 NSW393202:NSW393249 OCS393202:OCS393249 OMO393202:OMO393249 OWK393202:OWK393249 PGG393202:PGG393249 PQC393202:PQC393249 PZY393202:PZY393249 QJU393202:QJU393249 QTQ393202:QTQ393249 RDM393202:RDM393249 RNI393202:RNI393249 RXE393202:RXE393249 SHA393202:SHA393249 SQW393202:SQW393249 TAS393202:TAS393249 TKO393202:TKO393249 TUK393202:TUK393249 UEG393202:UEG393249 UOC393202:UOC393249 UXY393202:UXY393249 VHU393202:VHU393249 VRQ393202:VRQ393249 WBM393202:WBM393249 WLI393202:WLI393249 WVE393202:WVE393249 IS458738:IS458785 SO458738:SO458785 ACK458738:ACK458785 AMG458738:AMG458785 AWC458738:AWC458785 BFY458738:BFY458785 BPU458738:BPU458785 BZQ458738:BZQ458785 CJM458738:CJM458785 CTI458738:CTI458785 DDE458738:DDE458785 DNA458738:DNA458785 DWW458738:DWW458785 EGS458738:EGS458785 EQO458738:EQO458785 FAK458738:FAK458785 FKG458738:FKG458785 FUC458738:FUC458785 GDY458738:GDY458785 GNU458738:GNU458785 GXQ458738:GXQ458785 HHM458738:HHM458785 HRI458738:HRI458785 IBE458738:IBE458785 ILA458738:ILA458785 IUW458738:IUW458785 JES458738:JES458785 JOO458738:JOO458785 JYK458738:JYK458785 KIG458738:KIG458785 KSC458738:KSC458785 LBY458738:LBY458785 LLU458738:LLU458785 LVQ458738:LVQ458785 MFM458738:MFM458785 MPI458738:MPI458785 MZE458738:MZE458785 NJA458738:NJA458785 NSW458738:NSW458785 OCS458738:OCS458785 OMO458738:OMO458785 OWK458738:OWK458785 PGG458738:PGG458785 PQC458738:PQC458785 PZY458738:PZY458785 QJU458738:QJU458785 QTQ458738:QTQ458785 RDM458738:RDM458785 RNI458738:RNI458785 RXE458738:RXE458785 SHA458738:SHA458785 SQW458738:SQW458785 TAS458738:TAS458785 TKO458738:TKO458785 TUK458738:TUK458785 UEG458738:UEG458785 UOC458738:UOC458785 UXY458738:UXY458785 VHU458738:VHU458785 VRQ458738:VRQ458785 WBM458738:WBM458785 WLI458738:WLI458785 WVE458738:WVE458785 IS524274:IS524321 SO524274:SO524321 ACK524274:ACK524321 AMG524274:AMG524321 AWC524274:AWC524321 BFY524274:BFY524321 BPU524274:BPU524321 BZQ524274:BZQ524321 CJM524274:CJM524321 CTI524274:CTI524321 DDE524274:DDE524321 DNA524274:DNA524321 DWW524274:DWW524321 EGS524274:EGS524321 EQO524274:EQO524321 FAK524274:FAK524321 FKG524274:FKG524321 FUC524274:FUC524321 GDY524274:GDY524321 GNU524274:GNU524321 GXQ524274:GXQ524321 HHM524274:HHM524321 HRI524274:HRI524321 IBE524274:IBE524321 ILA524274:ILA524321 IUW524274:IUW524321 JES524274:JES524321 JOO524274:JOO524321 JYK524274:JYK524321 KIG524274:KIG524321 KSC524274:KSC524321 LBY524274:LBY524321 LLU524274:LLU524321 LVQ524274:LVQ524321 MFM524274:MFM524321 MPI524274:MPI524321 MZE524274:MZE524321 NJA524274:NJA524321 NSW524274:NSW524321 OCS524274:OCS524321 OMO524274:OMO524321 OWK524274:OWK524321 PGG524274:PGG524321 PQC524274:PQC524321 PZY524274:PZY524321 QJU524274:QJU524321 QTQ524274:QTQ524321 RDM524274:RDM524321 RNI524274:RNI524321 RXE524274:RXE524321 SHA524274:SHA524321 SQW524274:SQW524321 TAS524274:TAS524321 TKO524274:TKO524321 TUK524274:TUK524321 UEG524274:UEG524321 UOC524274:UOC524321 UXY524274:UXY524321 VHU524274:VHU524321 VRQ524274:VRQ524321 WBM524274:WBM524321 WLI524274:WLI524321 WVE524274:WVE524321 IS589810:IS589857 SO589810:SO589857 ACK589810:ACK589857 AMG589810:AMG589857 AWC589810:AWC589857 BFY589810:BFY589857 BPU589810:BPU589857 BZQ589810:BZQ589857 CJM589810:CJM589857 CTI589810:CTI589857 DDE589810:DDE589857 DNA589810:DNA589857 DWW589810:DWW589857 EGS589810:EGS589857 EQO589810:EQO589857 FAK589810:FAK589857 FKG589810:FKG589857 FUC589810:FUC589857 GDY589810:GDY589857 GNU589810:GNU589857 GXQ589810:GXQ589857 HHM589810:HHM589857 HRI589810:HRI589857 IBE589810:IBE589857 ILA589810:ILA589857 IUW589810:IUW589857 JES589810:JES589857 JOO589810:JOO589857 JYK589810:JYK589857 KIG589810:KIG589857 KSC589810:KSC589857 LBY589810:LBY589857 LLU589810:LLU589857 LVQ589810:LVQ589857 MFM589810:MFM589857 MPI589810:MPI589857 MZE589810:MZE589857 NJA589810:NJA589857 NSW589810:NSW589857 OCS589810:OCS589857 OMO589810:OMO589857 OWK589810:OWK589857 PGG589810:PGG589857 PQC589810:PQC589857 PZY589810:PZY589857 QJU589810:QJU589857 QTQ589810:QTQ589857 RDM589810:RDM589857 RNI589810:RNI589857 RXE589810:RXE589857 SHA589810:SHA589857 SQW589810:SQW589857 TAS589810:TAS589857 TKO589810:TKO589857 TUK589810:TUK589857 UEG589810:UEG589857 UOC589810:UOC589857 UXY589810:UXY589857 VHU589810:VHU589857 VRQ589810:VRQ589857 WBM589810:WBM589857 WLI589810:WLI589857 WVE589810:WVE589857 IS655346:IS655393 SO655346:SO655393 ACK655346:ACK655393 AMG655346:AMG655393 AWC655346:AWC655393 BFY655346:BFY655393 BPU655346:BPU655393 BZQ655346:BZQ655393 CJM655346:CJM655393 CTI655346:CTI655393 DDE655346:DDE655393 DNA655346:DNA655393 DWW655346:DWW655393 EGS655346:EGS655393 EQO655346:EQO655393 FAK655346:FAK655393 FKG655346:FKG655393 FUC655346:FUC655393 GDY655346:GDY655393 GNU655346:GNU655393 GXQ655346:GXQ655393 HHM655346:HHM655393 HRI655346:HRI655393 IBE655346:IBE655393 ILA655346:ILA655393 IUW655346:IUW655393 JES655346:JES655393 JOO655346:JOO655393 JYK655346:JYK655393 KIG655346:KIG655393 KSC655346:KSC655393 LBY655346:LBY655393 LLU655346:LLU655393 LVQ655346:LVQ655393 MFM655346:MFM655393 MPI655346:MPI655393 MZE655346:MZE655393 NJA655346:NJA655393 NSW655346:NSW655393 OCS655346:OCS655393 OMO655346:OMO655393 OWK655346:OWK655393 PGG655346:PGG655393 PQC655346:PQC655393 PZY655346:PZY655393 QJU655346:QJU655393 QTQ655346:QTQ655393 RDM655346:RDM655393 RNI655346:RNI655393 RXE655346:RXE655393 SHA655346:SHA655393 SQW655346:SQW655393 TAS655346:TAS655393 TKO655346:TKO655393 TUK655346:TUK655393 UEG655346:UEG655393 UOC655346:UOC655393 UXY655346:UXY655393 VHU655346:VHU655393 VRQ655346:VRQ655393 WBM655346:WBM655393 WLI655346:WLI655393 WVE655346:WVE655393 IS720882:IS720929 SO720882:SO720929 ACK720882:ACK720929 AMG720882:AMG720929 AWC720882:AWC720929 BFY720882:BFY720929 BPU720882:BPU720929 BZQ720882:BZQ720929 CJM720882:CJM720929 CTI720882:CTI720929 DDE720882:DDE720929 DNA720882:DNA720929 DWW720882:DWW720929 EGS720882:EGS720929 EQO720882:EQO720929 FAK720882:FAK720929 FKG720882:FKG720929 FUC720882:FUC720929 GDY720882:GDY720929 GNU720882:GNU720929 GXQ720882:GXQ720929 HHM720882:HHM720929 HRI720882:HRI720929 IBE720882:IBE720929 ILA720882:ILA720929 IUW720882:IUW720929 JES720882:JES720929 JOO720882:JOO720929 JYK720882:JYK720929 KIG720882:KIG720929 KSC720882:KSC720929 LBY720882:LBY720929 LLU720882:LLU720929 LVQ720882:LVQ720929 MFM720882:MFM720929 MPI720882:MPI720929 MZE720882:MZE720929 NJA720882:NJA720929 NSW720882:NSW720929 OCS720882:OCS720929 OMO720882:OMO720929 OWK720882:OWK720929 PGG720882:PGG720929 PQC720882:PQC720929 PZY720882:PZY720929 QJU720882:QJU720929 QTQ720882:QTQ720929 RDM720882:RDM720929 RNI720882:RNI720929 RXE720882:RXE720929 SHA720882:SHA720929 SQW720882:SQW720929 TAS720882:TAS720929 TKO720882:TKO720929 TUK720882:TUK720929 UEG720882:UEG720929 UOC720882:UOC720929 UXY720882:UXY720929 VHU720882:VHU720929 VRQ720882:VRQ720929 WBM720882:WBM720929 WLI720882:WLI720929 WVE720882:WVE720929 IS786418:IS786465 SO786418:SO786465 ACK786418:ACK786465 AMG786418:AMG786465 AWC786418:AWC786465 BFY786418:BFY786465 BPU786418:BPU786465 BZQ786418:BZQ786465 CJM786418:CJM786465 CTI786418:CTI786465 DDE786418:DDE786465 DNA786418:DNA786465 DWW786418:DWW786465 EGS786418:EGS786465 EQO786418:EQO786465 FAK786418:FAK786465 FKG786418:FKG786465 FUC786418:FUC786465 GDY786418:GDY786465 GNU786418:GNU786465 GXQ786418:GXQ786465 HHM786418:HHM786465 HRI786418:HRI786465 IBE786418:IBE786465 ILA786418:ILA786465 IUW786418:IUW786465 JES786418:JES786465 JOO786418:JOO786465 JYK786418:JYK786465 KIG786418:KIG786465 KSC786418:KSC786465 LBY786418:LBY786465 LLU786418:LLU786465 LVQ786418:LVQ786465 MFM786418:MFM786465 MPI786418:MPI786465 MZE786418:MZE786465 NJA786418:NJA786465 NSW786418:NSW786465 OCS786418:OCS786465 OMO786418:OMO786465 OWK786418:OWK786465 PGG786418:PGG786465 PQC786418:PQC786465 PZY786418:PZY786465 QJU786418:QJU786465 QTQ786418:QTQ786465 RDM786418:RDM786465 RNI786418:RNI786465 RXE786418:RXE786465 SHA786418:SHA786465 SQW786418:SQW786465 TAS786418:TAS786465 TKO786418:TKO786465 TUK786418:TUK786465 UEG786418:UEG786465 UOC786418:UOC786465 UXY786418:UXY786465 VHU786418:VHU786465 VRQ786418:VRQ786465 WBM786418:WBM786465 WLI786418:WLI786465 WVE786418:WVE786465 IS851954:IS852001 SO851954:SO852001 ACK851954:ACK852001 AMG851954:AMG852001 AWC851954:AWC852001 BFY851954:BFY852001 BPU851954:BPU852001 BZQ851954:BZQ852001 CJM851954:CJM852001 CTI851954:CTI852001 DDE851954:DDE852001 DNA851954:DNA852001 DWW851954:DWW852001 EGS851954:EGS852001 EQO851954:EQO852001 FAK851954:FAK852001 FKG851954:FKG852001 FUC851954:FUC852001 GDY851954:GDY852001 GNU851954:GNU852001 GXQ851954:GXQ852001 HHM851954:HHM852001 HRI851954:HRI852001 IBE851954:IBE852001 ILA851954:ILA852001 IUW851954:IUW852001 JES851954:JES852001 JOO851954:JOO852001 JYK851954:JYK852001 KIG851954:KIG852001 KSC851954:KSC852001 LBY851954:LBY852001 LLU851954:LLU852001 LVQ851954:LVQ852001 MFM851954:MFM852001 MPI851954:MPI852001 MZE851954:MZE852001 NJA851954:NJA852001 NSW851954:NSW852001 OCS851954:OCS852001 OMO851954:OMO852001 OWK851954:OWK852001 PGG851954:PGG852001 PQC851954:PQC852001 PZY851954:PZY852001 QJU851954:QJU852001 QTQ851954:QTQ852001 RDM851954:RDM852001 RNI851954:RNI852001 RXE851954:RXE852001 SHA851954:SHA852001 SQW851954:SQW852001 TAS851954:TAS852001 TKO851954:TKO852001 TUK851954:TUK852001 UEG851954:UEG852001 UOC851954:UOC852001 UXY851954:UXY852001 VHU851954:VHU852001 VRQ851954:VRQ852001 WBM851954:WBM852001 WLI851954:WLI852001 WVE851954:WVE852001 IS917490:IS917537 SO917490:SO917537 ACK917490:ACK917537 AMG917490:AMG917537 AWC917490:AWC917537 BFY917490:BFY917537 BPU917490:BPU917537 BZQ917490:BZQ917537 CJM917490:CJM917537 CTI917490:CTI917537 DDE917490:DDE917537 DNA917490:DNA917537 DWW917490:DWW917537 EGS917490:EGS917537 EQO917490:EQO917537 FAK917490:FAK917537 FKG917490:FKG917537 FUC917490:FUC917537 GDY917490:GDY917537 GNU917490:GNU917537 GXQ917490:GXQ917537 HHM917490:HHM917537 HRI917490:HRI917537 IBE917490:IBE917537 ILA917490:ILA917537 IUW917490:IUW917537 JES917490:JES917537 JOO917490:JOO917537 JYK917490:JYK917537 KIG917490:KIG917537 KSC917490:KSC917537 LBY917490:LBY917537 LLU917490:LLU917537 LVQ917490:LVQ917537 MFM917490:MFM917537 MPI917490:MPI917537 MZE917490:MZE917537 NJA917490:NJA917537 NSW917490:NSW917537 OCS917490:OCS917537 OMO917490:OMO917537 OWK917490:OWK917537 PGG917490:PGG917537 PQC917490:PQC917537 PZY917490:PZY917537 QJU917490:QJU917537 QTQ917490:QTQ917537 RDM917490:RDM917537 RNI917490:RNI917537 RXE917490:RXE917537 SHA917490:SHA917537 SQW917490:SQW917537 TAS917490:TAS917537 TKO917490:TKO917537 TUK917490:TUK917537 UEG917490:UEG917537 UOC917490:UOC917537 UXY917490:UXY917537 VHU917490:VHU917537 VRQ917490:VRQ917537 WBM917490:WBM917537 WLI917490:WLI917537 WVE917490:WVE917537 IS983026:IS983073 SO983026:SO983073 ACK983026:ACK983073 AMG983026:AMG983073 AWC983026:AWC983073 BFY983026:BFY983073 BPU983026:BPU983073 BZQ983026:BZQ983073 CJM983026:CJM983073 CTI983026:CTI983073 DDE983026:DDE983073 DNA983026:DNA983073 DWW983026:DWW983073 EGS983026:EGS983073 EQO983026:EQO983073 FAK983026:FAK983073 FKG983026:FKG983073 FUC983026:FUC983073 GDY983026:GDY983073 GNU983026:GNU983073 GXQ983026:GXQ983073 HHM983026:HHM983073 HRI983026:HRI983073 IBE983026:IBE983073 ILA983026:ILA983073 IUW983026:IUW983073 JES983026:JES983073 JOO983026:JOO983073 JYK983026:JYK983073 KIG983026:KIG983073 KSC983026:KSC983073 LBY983026:LBY983073 LLU983026:LLU983073 LVQ983026:LVQ983073 MFM983026:MFM983073 MPI983026:MPI983073 MZE983026:MZE983073 NJA983026:NJA983073 NSW983026:NSW983073 OCS983026:OCS983073 OMO983026:OMO983073 OWK983026:OWK983073 PGG983026:PGG983073 PQC983026:PQC983073 PZY983026:PZY983073 QJU983026:QJU983073 QTQ983026:QTQ983073 RDM983026:RDM983073 RNI983026:RNI983073 RXE983026:RXE983073 SHA983026:SHA983073 SQW983026:SQW983073 TAS983026:TAS983073 TKO983026:TKO983073 TUK983026:TUK983073 UEG983026:UEG983073 UOC983026:UOC983073 UXY983026:UXY983073 VHU983026:VHU983073 VRQ983026:VRQ983073 WBM983026:WBM983073 WLI983026:WLI983073 B65522:B65569 B131058:B131105 B196594:B196641 B262130:B262177 B327666:B327713 B393202:B393249 B458738:B458785 B524274:B524321 B589810:B589857 B655346:B655393 B720882:B720929 B786418:B786465 B851954:B852001 B917490:B917537 B983026:B983073 IS7:IS54 SO7:SO54 ACK7:ACK54 AMG7:AMG54 AWC7:AWC54 BFY7:BFY54 BPU7:BPU54 BZQ7:BZQ54 CJM7:CJM54 CTI7:CTI54 DDE7:DDE54 DNA7:DNA54 DWW7:DWW54 EGS7:EGS54 EQO7:EQO54 FAK7:FAK54 FKG7:FKG54 FUC7:FUC54 GDY7:GDY54 GNU7:GNU54 GXQ7:GXQ54 HHM7:HHM54 HRI7:HRI54 IBE7:IBE54 ILA7:ILA54 IUW7:IUW54 JES7:JES54 JOO7:JOO54 JYK7:JYK54 KIG7:KIG54 KSC7:KSC54 LBY7:LBY54 LLU7:LLU54 LVQ7:LVQ54 MFM7:MFM54 MPI7:MPI54 MZE7:MZE54 NJA7:NJA54 NSW7:NSW54 OCS7:OCS54 OMO7:OMO54 OWK7:OWK54 PGG7:PGG54 PQC7:PQC54 PZY7:PZY54 QJU7:QJU54 QTQ7:QTQ54 RDM7:RDM54 RNI7:RNI54 RXE7:RXE54 SHA7:SHA54 SQW7:SQW54 TAS7:TAS54 TKO7:TKO54 TUK7:TUK54 UEG7:UEG54 UOC7:UOC54 UXY7:UXY54 VHU7:VHU54 VRQ7:VRQ54 WBM7:WBM54 WLI7:WLI54 WVE7:WVE54">
      <formula1>#REF!</formula1>
    </dataValidation>
    <dataValidation type="list" allowBlank="1" showInputMessage="1" showErrorMessage="1" promptTitle="Private Activity Bond Priority" prompt="Select from the following options to describe the private activity bond priority (if applicable)_x000a_Priority 1a_x000a_Priority 1b_x000a_Priority 1c_x000a_Priority 2_x000a_Priority 3" sqref="WVJ983022:WVL983022 WLN983022:WLP983022 WBR983022:WBT983022 VRV983022:VRX983022 VHZ983022:VIB983022 UYD983022:UYF983022 UOH983022:UOJ983022 UEL983022:UEN983022 TUP983022:TUR983022 TKT983022:TKV983022 TAX983022:TAZ983022 SRB983022:SRD983022 SHF983022:SHH983022 RXJ983022:RXL983022 RNN983022:RNP983022 RDR983022:RDT983022 QTV983022:QTX983022 QJZ983022:QKB983022 QAD983022:QAF983022 PQH983022:PQJ983022 PGL983022:PGN983022 OWP983022:OWR983022 OMT983022:OMV983022 OCX983022:OCZ983022 NTB983022:NTD983022 NJF983022:NJH983022 MZJ983022:MZL983022 MPN983022:MPP983022 MFR983022:MFT983022 LVV983022:LVX983022 LLZ983022:LMB983022 LCD983022:LCF983022 KSH983022:KSJ983022 KIL983022:KIN983022 JYP983022:JYR983022 JOT983022:JOV983022 JEX983022:JEZ983022 IVB983022:IVD983022 ILF983022:ILH983022 IBJ983022:IBL983022 HRN983022:HRP983022 HHR983022:HHT983022 GXV983022:GXX983022 GNZ983022:GOB983022 GED983022:GEF983022 FUH983022:FUJ983022 FKL983022:FKN983022 FAP983022:FAR983022 EQT983022:EQV983022 EGX983022:EGZ983022 DXB983022:DXD983022 DNF983022:DNH983022 DDJ983022:DDL983022 CTN983022:CTP983022 CJR983022:CJT983022 BZV983022:BZX983022 BPZ983022:BQB983022 BGD983022:BGF983022 AWH983022:AWJ983022 AML983022:AMN983022 ACP983022:ACR983022 ST983022:SV983022 IX983022:IZ983022 WVJ917486:WVL917486 WLN917486:WLP917486 WBR917486:WBT917486 VRV917486:VRX917486 VHZ917486:VIB917486 UYD917486:UYF917486 UOH917486:UOJ917486 UEL917486:UEN917486 TUP917486:TUR917486 TKT917486:TKV917486 TAX917486:TAZ917486 SRB917486:SRD917486 SHF917486:SHH917486 RXJ917486:RXL917486 RNN917486:RNP917486 RDR917486:RDT917486 QTV917486:QTX917486 QJZ917486:QKB917486 QAD917486:QAF917486 PQH917486:PQJ917486 PGL917486:PGN917486 OWP917486:OWR917486 OMT917486:OMV917486 OCX917486:OCZ917486 NTB917486:NTD917486 NJF917486:NJH917486 MZJ917486:MZL917486 MPN917486:MPP917486 MFR917486:MFT917486 LVV917486:LVX917486 LLZ917486:LMB917486 LCD917486:LCF917486 KSH917486:KSJ917486 KIL917486:KIN917486 JYP917486:JYR917486 JOT917486:JOV917486 JEX917486:JEZ917486 IVB917486:IVD917486 ILF917486:ILH917486 IBJ917486:IBL917486 HRN917486:HRP917486 HHR917486:HHT917486 GXV917486:GXX917486 GNZ917486:GOB917486 GED917486:GEF917486 FUH917486:FUJ917486 FKL917486:FKN917486 FAP917486:FAR917486 EQT917486:EQV917486 EGX917486:EGZ917486 DXB917486:DXD917486 DNF917486:DNH917486 DDJ917486:DDL917486 CTN917486:CTP917486 CJR917486:CJT917486 BZV917486:BZX917486 BPZ917486:BQB917486 BGD917486:BGF917486 AWH917486:AWJ917486 AML917486:AMN917486 ACP917486:ACR917486 ST917486:SV917486 IX917486:IZ917486 WVJ851950:WVL851950 WLN851950:WLP851950 WBR851950:WBT851950 VRV851950:VRX851950 VHZ851950:VIB851950 UYD851950:UYF851950 UOH851950:UOJ851950 UEL851950:UEN851950 TUP851950:TUR851950 TKT851950:TKV851950 TAX851950:TAZ851950 SRB851950:SRD851950 SHF851950:SHH851950 RXJ851950:RXL851950 RNN851950:RNP851950 RDR851950:RDT851950 QTV851950:QTX851950 QJZ851950:QKB851950 QAD851950:QAF851950 PQH851950:PQJ851950 PGL851950:PGN851950 OWP851950:OWR851950 OMT851950:OMV851950 OCX851950:OCZ851950 NTB851950:NTD851950 NJF851950:NJH851950 MZJ851950:MZL851950 MPN851950:MPP851950 MFR851950:MFT851950 LVV851950:LVX851950 LLZ851950:LMB851950 LCD851950:LCF851950 KSH851950:KSJ851950 KIL851950:KIN851950 JYP851950:JYR851950 JOT851950:JOV851950 JEX851950:JEZ851950 IVB851950:IVD851950 ILF851950:ILH851950 IBJ851950:IBL851950 HRN851950:HRP851950 HHR851950:HHT851950 GXV851950:GXX851950 GNZ851950:GOB851950 GED851950:GEF851950 FUH851950:FUJ851950 FKL851950:FKN851950 FAP851950:FAR851950 EQT851950:EQV851950 EGX851950:EGZ851950 DXB851950:DXD851950 DNF851950:DNH851950 DDJ851950:DDL851950 CTN851950:CTP851950 CJR851950:CJT851950 BZV851950:BZX851950 BPZ851950:BQB851950 BGD851950:BGF851950 AWH851950:AWJ851950 AML851950:AMN851950 ACP851950:ACR851950 ST851950:SV851950 IX851950:IZ851950 WVJ786414:WVL786414 WLN786414:WLP786414 WBR786414:WBT786414 VRV786414:VRX786414 VHZ786414:VIB786414 UYD786414:UYF786414 UOH786414:UOJ786414 UEL786414:UEN786414 TUP786414:TUR786414 TKT786414:TKV786414 TAX786414:TAZ786414 SRB786414:SRD786414 SHF786414:SHH786414 RXJ786414:RXL786414 RNN786414:RNP786414 RDR786414:RDT786414 QTV786414:QTX786414 QJZ786414:QKB786414 QAD786414:QAF786414 PQH786414:PQJ786414 PGL786414:PGN786414 OWP786414:OWR786414 OMT786414:OMV786414 OCX786414:OCZ786414 NTB786414:NTD786414 NJF786414:NJH786414 MZJ786414:MZL786414 MPN786414:MPP786414 MFR786414:MFT786414 LVV786414:LVX786414 LLZ786414:LMB786414 LCD786414:LCF786414 KSH786414:KSJ786414 KIL786414:KIN786414 JYP786414:JYR786414 JOT786414:JOV786414 JEX786414:JEZ786414 IVB786414:IVD786414 ILF786414:ILH786414 IBJ786414:IBL786414 HRN786414:HRP786414 HHR786414:HHT786414 GXV786414:GXX786414 GNZ786414:GOB786414 GED786414:GEF786414 FUH786414:FUJ786414 FKL786414:FKN786414 FAP786414:FAR786414 EQT786414:EQV786414 EGX786414:EGZ786414 DXB786414:DXD786414 DNF786414:DNH786414 DDJ786414:DDL786414 CTN786414:CTP786414 CJR786414:CJT786414 BZV786414:BZX786414 BPZ786414:BQB786414 BGD786414:BGF786414 AWH786414:AWJ786414 AML786414:AMN786414 ACP786414:ACR786414 ST786414:SV786414 IX786414:IZ786414 WVJ720878:WVL720878 WLN720878:WLP720878 WBR720878:WBT720878 VRV720878:VRX720878 VHZ720878:VIB720878 UYD720878:UYF720878 UOH720878:UOJ720878 UEL720878:UEN720878 TUP720878:TUR720878 TKT720878:TKV720878 TAX720878:TAZ720878 SRB720878:SRD720878 SHF720878:SHH720878 RXJ720878:RXL720878 RNN720878:RNP720878 RDR720878:RDT720878 QTV720878:QTX720878 QJZ720878:QKB720878 QAD720878:QAF720878 PQH720878:PQJ720878 PGL720878:PGN720878 OWP720878:OWR720878 OMT720878:OMV720878 OCX720878:OCZ720878 NTB720878:NTD720878 NJF720878:NJH720878 MZJ720878:MZL720878 MPN720878:MPP720878 MFR720878:MFT720878 LVV720878:LVX720878 LLZ720878:LMB720878 LCD720878:LCF720878 KSH720878:KSJ720878 KIL720878:KIN720878 JYP720878:JYR720878 JOT720878:JOV720878 JEX720878:JEZ720878 IVB720878:IVD720878 ILF720878:ILH720878 IBJ720878:IBL720878 HRN720878:HRP720878 HHR720878:HHT720878 GXV720878:GXX720878 GNZ720878:GOB720878 GED720878:GEF720878 FUH720878:FUJ720878 FKL720878:FKN720878 FAP720878:FAR720878 EQT720878:EQV720878 EGX720878:EGZ720878 DXB720878:DXD720878 DNF720878:DNH720878 DDJ720878:DDL720878 CTN720878:CTP720878 CJR720878:CJT720878 BZV720878:BZX720878 BPZ720878:BQB720878 BGD720878:BGF720878 AWH720878:AWJ720878 AML720878:AMN720878 ACP720878:ACR720878 ST720878:SV720878 IX720878:IZ720878 WVJ655342:WVL655342 WLN655342:WLP655342 WBR655342:WBT655342 VRV655342:VRX655342 VHZ655342:VIB655342 UYD655342:UYF655342 UOH655342:UOJ655342 UEL655342:UEN655342 TUP655342:TUR655342 TKT655342:TKV655342 TAX655342:TAZ655342 SRB655342:SRD655342 SHF655342:SHH655342 RXJ655342:RXL655342 RNN655342:RNP655342 RDR655342:RDT655342 QTV655342:QTX655342 QJZ655342:QKB655342 QAD655342:QAF655342 PQH655342:PQJ655342 PGL655342:PGN655342 OWP655342:OWR655342 OMT655342:OMV655342 OCX655342:OCZ655342 NTB655342:NTD655342 NJF655342:NJH655342 MZJ655342:MZL655342 MPN655342:MPP655342 MFR655342:MFT655342 LVV655342:LVX655342 LLZ655342:LMB655342 LCD655342:LCF655342 KSH655342:KSJ655342 KIL655342:KIN655342 JYP655342:JYR655342 JOT655342:JOV655342 JEX655342:JEZ655342 IVB655342:IVD655342 ILF655342:ILH655342 IBJ655342:IBL655342 HRN655342:HRP655342 HHR655342:HHT655342 GXV655342:GXX655342 GNZ655342:GOB655342 GED655342:GEF655342 FUH655342:FUJ655342 FKL655342:FKN655342 FAP655342:FAR655342 EQT655342:EQV655342 EGX655342:EGZ655342 DXB655342:DXD655342 DNF655342:DNH655342 DDJ655342:DDL655342 CTN655342:CTP655342 CJR655342:CJT655342 BZV655342:BZX655342 BPZ655342:BQB655342 BGD655342:BGF655342 AWH655342:AWJ655342 AML655342:AMN655342 ACP655342:ACR655342 ST655342:SV655342 IX655342:IZ655342 WVJ589806:WVL589806 WLN589806:WLP589806 WBR589806:WBT589806 VRV589806:VRX589806 VHZ589806:VIB589806 UYD589806:UYF589806 UOH589806:UOJ589806 UEL589806:UEN589806 TUP589806:TUR589806 TKT589806:TKV589806 TAX589806:TAZ589806 SRB589806:SRD589806 SHF589806:SHH589806 RXJ589806:RXL589806 RNN589806:RNP589806 RDR589806:RDT589806 QTV589806:QTX589806 QJZ589806:QKB589806 QAD589806:QAF589806 PQH589806:PQJ589806 PGL589806:PGN589806 OWP589806:OWR589806 OMT589806:OMV589806 OCX589806:OCZ589806 NTB589806:NTD589806 NJF589806:NJH589806 MZJ589806:MZL589806 MPN589806:MPP589806 MFR589806:MFT589806 LVV589806:LVX589806 LLZ589806:LMB589806 LCD589806:LCF589806 KSH589806:KSJ589806 KIL589806:KIN589806 JYP589806:JYR589806 JOT589806:JOV589806 JEX589806:JEZ589806 IVB589806:IVD589806 ILF589806:ILH589806 IBJ589806:IBL589806 HRN589806:HRP589806 HHR589806:HHT589806 GXV589806:GXX589806 GNZ589806:GOB589806 GED589806:GEF589806 FUH589806:FUJ589806 FKL589806:FKN589806 FAP589806:FAR589806 EQT589806:EQV589806 EGX589806:EGZ589806 DXB589806:DXD589806 DNF589806:DNH589806 DDJ589806:DDL589806 CTN589806:CTP589806 CJR589806:CJT589806 BZV589806:BZX589806 BPZ589806:BQB589806 BGD589806:BGF589806 AWH589806:AWJ589806 AML589806:AMN589806 ACP589806:ACR589806 ST589806:SV589806 IX589806:IZ589806 WVJ524270:WVL524270 WLN524270:WLP524270 WBR524270:WBT524270 VRV524270:VRX524270 VHZ524270:VIB524270 UYD524270:UYF524270 UOH524270:UOJ524270 UEL524270:UEN524270 TUP524270:TUR524270 TKT524270:TKV524270 TAX524270:TAZ524270 SRB524270:SRD524270 SHF524270:SHH524270 RXJ524270:RXL524270 RNN524270:RNP524270 RDR524270:RDT524270 QTV524270:QTX524270 QJZ524270:QKB524270 QAD524270:QAF524270 PQH524270:PQJ524270 PGL524270:PGN524270 OWP524270:OWR524270 OMT524270:OMV524270 OCX524270:OCZ524270 NTB524270:NTD524270 NJF524270:NJH524270 MZJ524270:MZL524270 MPN524270:MPP524270 MFR524270:MFT524270 LVV524270:LVX524270 LLZ524270:LMB524270 LCD524270:LCF524270 KSH524270:KSJ524270 KIL524270:KIN524270 JYP524270:JYR524270 JOT524270:JOV524270 JEX524270:JEZ524270 IVB524270:IVD524270 ILF524270:ILH524270 IBJ524270:IBL524270 HRN524270:HRP524270 HHR524270:HHT524270 GXV524270:GXX524270 GNZ524270:GOB524270 GED524270:GEF524270 FUH524270:FUJ524270 FKL524270:FKN524270 FAP524270:FAR524270 EQT524270:EQV524270 EGX524270:EGZ524270 DXB524270:DXD524270 DNF524270:DNH524270 DDJ524270:DDL524270 CTN524270:CTP524270 CJR524270:CJT524270 BZV524270:BZX524270 BPZ524270:BQB524270 BGD524270:BGF524270 AWH524270:AWJ524270 AML524270:AMN524270 ACP524270:ACR524270 ST524270:SV524270 IX524270:IZ524270 WVJ458734:WVL458734 WLN458734:WLP458734 WBR458734:WBT458734 VRV458734:VRX458734 VHZ458734:VIB458734 UYD458734:UYF458734 UOH458734:UOJ458734 UEL458734:UEN458734 TUP458734:TUR458734 TKT458734:TKV458734 TAX458734:TAZ458734 SRB458734:SRD458734 SHF458734:SHH458734 RXJ458734:RXL458734 RNN458734:RNP458734 RDR458734:RDT458734 QTV458734:QTX458734 QJZ458734:QKB458734 QAD458734:QAF458734 PQH458734:PQJ458734 PGL458734:PGN458734 OWP458734:OWR458734 OMT458734:OMV458734 OCX458734:OCZ458734 NTB458734:NTD458734 NJF458734:NJH458734 MZJ458734:MZL458734 MPN458734:MPP458734 MFR458734:MFT458734 LVV458734:LVX458734 LLZ458734:LMB458734 LCD458734:LCF458734 KSH458734:KSJ458734 KIL458734:KIN458734 JYP458734:JYR458734 JOT458734:JOV458734 JEX458734:JEZ458734 IVB458734:IVD458734 ILF458734:ILH458734 IBJ458734:IBL458734 HRN458734:HRP458734 HHR458734:HHT458734 GXV458734:GXX458734 GNZ458734:GOB458734 GED458734:GEF458734 FUH458734:FUJ458734 FKL458734:FKN458734 FAP458734:FAR458734 EQT458734:EQV458734 EGX458734:EGZ458734 DXB458734:DXD458734 DNF458734:DNH458734 DDJ458734:DDL458734 CTN458734:CTP458734 CJR458734:CJT458734 BZV458734:BZX458734 BPZ458734:BQB458734 BGD458734:BGF458734 AWH458734:AWJ458734 AML458734:AMN458734 ACP458734:ACR458734 ST458734:SV458734 IX458734:IZ458734 WVJ393198:WVL393198 WLN393198:WLP393198 WBR393198:WBT393198 VRV393198:VRX393198 VHZ393198:VIB393198 UYD393198:UYF393198 UOH393198:UOJ393198 UEL393198:UEN393198 TUP393198:TUR393198 TKT393198:TKV393198 TAX393198:TAZ393198 SRB393198:SRD393198 SHF393198:SHH393198 RXJ393198:RXL393198 RNN393198:RNP393198 RDR393198:RDT393198 QTV393198:QTX393198 QJZ393198:QKB393198 QAD393198:QAF393198 PQH393198:PQJ393198 PGL393198:PGN393198 OWP393198:OWR393198 OMT393198:OMV393198 OCX393198:OCZ393198 NTB393198:NTD393198 NJF393198:NJH393198 MZJ393198:MZL393198 MPN393198:MPP393198 MFR393198:MFT393198 LVV393198:LVX393198 LLZ393198:LMB393198 LCD393198:LCF393198 KSH393198:KSJ393198 KIL393198:KIN393198 JYP393198:JYR393198 JOT393198:JOV393198 JEX393198:JEZ393198 IVB393198:IVD393198 ILF393198:ILH393198 IBJ393198:IBL393198 HRN393198:HRP393198 HHR393198:HHT393198 GXV393198:GXX393198 GNZ393198:GOB393198 GED393198:GEF393198 FUH393198:FUJ393198 FKL393198:FKN393198 FAP393198:FAR393198 EQT393198:EQV393198 EGX393198:EGZ393198 DXB393198:DXD393198 DNF393198:DNH393198 DDJ393198:DDL393198 CTN393198:CTP393198 CJR393198:CJT393198 BZV393198:BZX393198 BPZ393198:BQB393198 BGD393198:BGF393198 AWH393198:AWJ393198 AML393198:AMN393198 ACP393198:ACR393198 ST393198:SV393198 IX393198:IZ393198 WVJ327662:WVL327662 WLN327662:WLP327662 WBR327662:WBT327662 VRV327662:VRX327662 VHZ327662:VIB327662 UYD327662:UYF327662 UOH327662:UOJ327662 UEL327662:UEN327662 TUP327662:TUR327662 TKT327662:TKV327662 TAX327662:TAZ327662 SRB327662:SRD327662 SHF327662:SHH327662 RXJ327662:RXL327662 RNN327662:RNP327662 RDR327662:RDT327662 QTV327662:QTX327662 QJZ327662:QKB327662 QAD327662:QAF327662 PQH327662:PQJ327662 PGL327662:PGN327662 OWP327662:OWR327662 OMT327662:OMV327662 OCX327662:OCZ327662 NTB327662:NTD327662 NJF327662:NJH327662 MZJ327662:MZL327662 MPN327662:MPP327662 MFR327662:MFT327662 LVV327662:LVX327662 LLZ327662:LMB327662 LCD327662:LCF327662 KSH327662:KSJ327662 KIL327662:KIN327662 JYP327662:JYR327662 JOT327662:JOV327662 JEX327662:JEZ327662 IVB327662:IVD327662 ILF327662:ILH327662 IBJ327662:IBL327662 HRN327662:HRP327662 HHR327662:HHT327662 GXV327662:GXX327662 GNZ327662:GOB327662 GED327662:GEF327662 FUH327662:FUJ327662 FKL327662:FKN327662 FAP327662:FAR327662 EQT327662:EQV327662 EGX327662:EGZ327662 DXB327662:DXD327662 DNF327662:DNH327662 DDJ327662:DDL327662 CTN327662:CTP327662 CJR327662:CJT327662 BZV327662:BZX327662 BPZ327662:BQB327662 BGD327662:BGF327662 AWH327662:AWJ327662 AML327662:AMN327662 ACP327662:ACR327662 ST327662:SV327662 IX327662:IZ327662 WVJ262126:WVL262126 WLN262126:WLP262126 WBR262126:WBT262126 VRV262126:VRX262126 VHZ262126:VIB262126 UYD262126:UYF262126 UOH262126:UOJ262126 UEL262126:UEN262126 TUP262126:TUR262126 TKT262126:TKV262126 TAX262126:TAZ262126 SRB262126:SRD262126 SHF262126:SHH262126 RXJ262126:RXL262126 RNN262126:RNP262126 RDR262126:RDT262126 QTV262126:QTX262126 QJZ262126:QKB262126 QAD262126:QAF262126 PQH262126:PQJ262126 PGL262126:PGN262126 OWP262126:OWR262126 OMT262126:OMV262126 OCX262126:OCZ262126 NTB262126:NTD262126 NJF262126:NJH262126 MZJ262126:MZL262126 MPN262126:MPP262126 MFR262126:MFT262126 LVV262126:LVX262126 LLZ262126:LMB262126 LCD262126:LCF262126 KSH262126:KSJ262126 KIL262126:KIN262126 JYP262126:JYR262126 JOT262126:JOV262126 JEX262126:JEZ262126 IVB262126:IVD262126 ILF262126:ILH262126 IBJ262126:IBL262126 HRN262126:HRP262126 HHR262126:HHT262126 GXV262126:GXX262126 GNZ262126:GOB262126 GED262126:GEF262126 FUH262126:FUJ262126 FKL262126:FKN262126 FAP262126:FAR262126 EQT262126:EQV262126 EGX262126:EGZ262126 DXB262126:DXD262126 DNF262126:DNH262126 DDJ262126:DDL262126 CTN262126:CTP262126 CJR262126:CJT262126 BZV262126:BZX262126 BPZ262126:BQB262126 BGD262126:BGF262126 AWH262126:AWJ262126 AML262126:AMN262126 ACP262126:ACR262126 ST262126:SV262126 IX262126:IZ262126 WVJ196590:WVL196590 WLN196590:WLP196590 WBR196590:WBT196590 VRV196590:VRX196590 VHZ196590:VIB196590 UYD196590:UYF196590 UOH196590:UOJ196590 UEL196590:UEN196590 TUP196590:TUR196590 TKT196590:TKV196590 TAX196590:TAZ196590 SRB196590:SRD196590 SHF196590:SHH196590 RXJ196590:RXL196590 RNN196590:RNP196590 RDR196590:RDT196590 QTV196590:QTX196590 QJZ196590:QKB196590 QAD196590:QAF196590 PQH196590:PQJ196590 PGL196590:PGN196590 OWP196590:OWR196590 OMT196590:OMV196590 OCX196590:OCZ196590 NTB196590:NTD196590 NJF196590:NJH196590 MZJ196590:MZL196590 MPN196590:MPP196590 MFR196590:MFT196590 LVV196590:LVX196590 LLZ196590:LMB196590 LCD196590:LCF196590 KSH196590:KSJ196590 KIL196590:KIN196590 JYP196590:JYR196590 JOT196590:JOV196590 JEX196590:JEZ196590 IVB196590:IVD196590 ILF196590:ILH196590 IBJ196590:IBL196590 HRN196590:HRP196590 HHR196590:HHT196590 GXV196590:GXX196590 GNZ196590:GOB196590 GED196590:GEF196590 FUH196590:FUJ196590 FKL196590:FKN196590 FAP196590:FAR196590 EQT196590:EQV196590 EGX196590:EGZ196590 DXB196590:DXD196590 DNF196590:DNH196590 DDJ196590:DDL196590 CTN196590:CTP196590 CJR196590:CJT196590 BZV196590:BZX196590 BPZ196590:BQB196590 BGD196590:BGF196590 AWH196590:AWJ196590 AML196590:AMN196590 ACP196590:ACR196590 ST196590:SV196590 IX196590:IZ196590 WVJ131054:WVL131054 WLN131054:WLP131054 WBR131054:WBT131054 VRV131054:VRX131054 VHZ131054:VIB131054 UYD131054:UYF131054 UOH131054:UOJ131054 UEL131054:UEN131054 TUP131054:TUR131054 TKT131054:TKV131054 TAX131054:TAZ131054 SRB131054:SRD131054 SHF131054:SHH131054 RXJ131054:RXL131054 RNN131054:RNP131054 RDR131054:RDT131054 QTV131054:QTX131054 QJZ131054:QKB131054 QAD131054:QAF131054 PQH131054:PQJ131054 PGL131054:PGN131054 OWP131054:OWR131054 OMT131054:OMV131054 OCX131054:OCZ131054 NTB131054:NTD131054 NJF131054:NJH131054 MZJ131054:MZL131054 MPN131054:MPP131054 MFR131054:MFT131054 LVV131054:LVX131054 LLZ131054:LMB131054 LCD131054:LCF131054 KSH131054:KSJ131054 KIL131054:KIN131054 JYP131054:JYR131054 JOT131054:JOV131054 JEX131054:JEZ131054 IVB131054:IVD131054 ILF131054:ILH131054 IBJ131054:IBL131054 HRN131054:HRP131054 HHR131054:HHT131054 GXV131054:GXX131054 GNZ131054:GOB131054 GED131054:GEF131054 FUH131054:FUJ131054 FKL131054:FKN131054 FAP131054:FAR131054 EQT131054:EQV131054 EGX131054:EGZ131054 DXB131054:DXD131054 DNF131054:DNH131054 DDJ131054:DDL131054 CTN131054:CTP131054 CJR131054:CJT131054 BZV131054:BZX131054 BPZ131054:BQB131054 BGD131054:BGF131054 AWH131054:AWJ131054 AML131054:AMN131054 ACP131054:ACR131054 ST131054:SV131054 IX131054:IZ131054 WVJ65518:WVL65518 WLN65518:WLP65518 WBR65518:WBT65518 VRV65518:VRX65518 VHZ65518:VIB65518 UYD65518:UYF65518 UOH65518:UOJ65518 UEL65518:UEN65518 TUP65518:TUR65518 TKT65518:TKV65518 TAX65518:TAZ65518 SRB65518:SRD65518 SHF65518:SHH65518 RXJ65518:RXL65518 RNN65518:RNP65518 RDR65518:RDT65518 QTV65518:QTX65518 QJZ65518:QKB65518 QAD65518:QAF65518 PQH65518:PQJ65518 PGL65518:PGN65518 OWP65518:OWR65518 OMT65518:OMV65518 OCX65518:OCZ65518 NTB65518:NTD65518 NJF65518:NJH65518 MZJ65518:MZL65518 MPN65518:MPP65518 MFR65518:MFT65518 LVV65518:LVX65518 LLZ65518:LMB65518 LCD65518:LCF65518 KSH65518:KSJ65518 KIL65518:KIN65518 JYP65518:JYR65518 JOT65518:JOV65518 JEX65518:JEZ65518 IVB65518:IVD65518 ILF65518:ILH65518 IBJ65518:IBL65518 HRN65518:HRP65518 HHR65518:HHT65518 GXV65518:GXX65518 GNZ65518:GOB65518 GED65518:GEF65518 FUH65518:FUJ65518 FKL65518:FKN65518 FAP65518:FAR65518 EQT65518:EQV65518 EGX65518:EGZ65518 DXB65518:DXD65518 DNF65518:DNH65518 DDJ65518:DDL65518 CTN65518:CTP65518 CJR65518:CJT65518 BZV65518:BZX65518 BPZ65518:BQB65518 BGD65518:BGF65518 AWH65518:AWJ65518 AML65518:AMN65518 ACP65518:ACR65518 ST65518:SV65518 IX65518:IZ65518 E65518 E983022 E917486 E851950 E786414 E720878 E655342 E589806 E524270 E458734 E393198 E327662 E262126 E196590 E131054">
      <formula1>#REF!</formula1>
    </dataValidation>
    <dataValidation type="list" allowBlank="1" showInputMessage="1" showErrorMessage="1" sqref="WVK983027:WVK983073 SU8:SU54 ACQ8:ACQ54 AMM8:AMM54 AWI8:AWI54 BGE8:BGE54 BQA8:BQA54 BZW8:BZW54 CJS8:CJS54 CTO8:CTO54 DDK8:DDK54 DNG8:DNG54 DXC8:DXC54 EGY8:EGY54 EQU8:EQU54 FAQ8:FAQ54 FKM8:FKM54 FUI8:FUI54 GEE8:GEE54 GOA8:GOA54 GXW8:GXW54 HHS8:HHS54 HRO8:HRO54 IBK8:IBK54 ILG8:ILG54 IVC8:IVC54 JEY8:JEY54 JOU8:JOU54 JYQ8:JYQ54 KIM8:KIM54 KSI8:KSI54 LCE8:LCE54 LMA8:LMA54 LVW8:LVW54 MFS8:MFS54 MPO8:MPO54 MZK8:MZK54 NJG8:NJG54 NTC8:NTC54 OCY8:OCY54 OMU8:OMU54 OWQ8:OWQ54 PGM8:PGM54 PQI8:PQI54 QAE8:QAE54 QKA8:QKA54 QTW8:QTW54 RDS8:RDS54 RNO8:RNO54 RXK8:RXK54 SHG8:SHG54 SRC8:SRC54 TAY8:TAY54 TKU8:TKU54 TUQ8:TUQ54 UEM8:UEM54 UOI8:UOI54 UYE8:UYE54 VIA8:VIA54 VRW8:VRW54 WBS8:WBS54 WLO8:WLO54 WVK8:WVK54 IY65523:IY65569 SU65523:SU65569 ACQ65523:ACQ65569 AMM65523:AMM65569 AWI65523:AWI65569 BGE65523:BGE65569 BQA65523:BQA65569 BZW65523:BZW65569 CJS65523:CJS65569 CTO65523:CTO65569 DDK65523:DDK65569 DNG65523:DNG65569 DXC65523:DXC65569 EGY65523:EGY65569 EQU65523:EQU65569 FAQ65523:FAQ65569 FKM65523:FKM65569 FUI65523:FUI65569 GEE65523:GEE65569 GOA65523:GOA65569 GXW65523:GXW65569 HHS65523:HHS65569 HRO65523:HRO65569 IBK65523:IBK65569 ILG65523:ILG65569 IVC65523:IVC65569 JEY65523:JEY65569 JOU65523:JOU65569 JYQ65523:JYQ65569 KIM65523:KIM65569 KSI65523:KSI65569 LCE65523:LCE65569 LMA65523:LMA65569 LVW65523:LVW65569 MFS65523:MFS65569 MPO65523:MPO65569 MZK65523:MZK65569 NJG65523:NJG65569 NTC65523:NTC65569 OCY65523:OCY65569 OMU65523:OMU65569 OWQ65523:OWQ65569 PGM65523:PGM65569 PQI65523:PQI65569 QAE65523:QAE65569 QKA65523:QKA65569 QTW65523:QTW65569 RDS65523:RDS65569 RNO65523:RNO65569 RXK65523:RXK65569 SHG65523:SHG65569 SRC65523:SRC65569 TAY65523:TAY65569 TKU65523:TKU65569 TUQ65523:TUQ65569 UEM65523:UEM65569 UOI65523:UOI65569 UYE65523:UYE65569 VIA65523:VIA65569 VRW65523:VRW65569 WBS65523:WBS65569 WLO65523:WLO65569 WVK65523:WVK65569 IY131059:IY131105 SU131059:SU131105 ACQ131059:ACQ131105 AMM131059:AMM131105 AWI131059:AWI131105 BGE131059:BGE131105 BQA131059:BQA131105 BZW131059:BZW131105 CJS131059:CJS131105 CTO131059:CTO131105 DDK131059:DDK131105 DNG131059:DNG131105 DXC131059:DXC131105 EGY131059:EGY131105 EQU131059:EQU131105 FAQ131059:FAQ131105 FKM131059:FKM131105 FUI131059:FUI131105 GEE131059:GEE131105 GOA131059:GOA131105 GXW131059:GXW131105 HHS131059:HHS131105 HRO131059:HRO131105 IBK131059:IBK131105 ILG131059:ILG131105 IVC131059:IVC131105 JEY131059:JEY131105 JOU131059:JOU131105 JYQ131059:JYQ131105 KIM131059:KIM131105 KSI131059:KSI131105 LCE131059:LCE131105 LMA131059:LMA131105 LVW131059:LVW131105 MFS131059:MFS131105 MPO131059:MPO131105 MZK131059:MZK131105 NJG131059:NJG131105 NTC131059:NTC131105 OCY131059:OCY131105 OMU131059:OMU131105 OWQ131059:OWQ131105 PGM131059:PGM131105 PQI131059:PQI131105 QAE131059:QAE131105 QKA131059:QKA131105 QTW131059:QTW131105 RDS131059:RDS131105 RNO131059:RNO131105 RXK131059:RXK131105 SHG131059:SHG131105 SRC131059:SRC131105 TAY131059:TAY131105 TKU131059:TKU131105 TUQ131059:TUQ131105 UEM131059:UEM131105 UOI131059:UOI131105 UYE131059:UYE131105 VIA131059:VIA131105 VRW131059:VRW131105 WBS131059:WBS131105 WLO131059:WLO131105 WVK131059:WVK131105 IY196595:IY196641 SU196595:SU196641 ACQ196595:ACQ196641 AMM196595:AMM196641 AWI196595:AWI196641 BGE196595:BGE196641 BQA196595:BQA196641 BZW196595:BZW196641 CJS196595:CJS196641 CTO196595:CTO196641 DDK196595:DDK196641 DNG196595:DNG196641 DXC196595:DXC196641 EGY196595:EGY196641 EQU196595:EQU196641 FAQ196595:FAQ196641 FKM196595:FKM196641 FUI196595:FUI196641 GEE196595:GEE196641 GOA196595:GOA196641 GXW196595:GXW196641 HHS196595:HHS196641 HRO196595:HRO196641 IBK196595:IBK196641 ILG196595:ILG196641 IVC196595:IVC196641 JEY196595:JEY196641 JOU196595:JOU196641 JYQ196595:JYQ196641 KIM196595:KIM196641 KSI196595:KSI196641 LCE196595:LCE196641 LMA196595:LMA196641 LVW196595:LVW196641 MFS196595:MFS196641 MPO196595:MPO196641 MZK196595:MZK196641 NJG196595:NJG196641 NTC196595:NTC196641 OCY196595:OCY196641 OMU196595:OMU196641 OWQ196595:OWQ196641 PGM196595:PGM196641 PQI196595:PQI196641 QAE196595:QAE196641 QKA196595:QKA196641 QTW196595:QTW196641 RDS196595:RDS196641 RNO196595:RNO196641 RXK196595:RXK196641 SHG196595:SHG196641 SRC196595:SRC196641 TAY196595:TAY196641 TKU196595:TKU196641 TUQ196595:TUQ196641 UEM196595:UEM196641 UOI196595:UOI196641 UYE196595:UYE196641 VIA196595:VIA196641 VRW196595:VRW196641 WBS196595:WBS196641 WLO196595:WLO196641 WVK196595:WVK196641 IY262131:IY262177 SU262131:SU262177 ACQ262131:ACQ262177 AMM262131:AMM262177 AWI262131:AWI262177 BGE262131:BGE262177 BQA262131:BQA262177 BZW262131:BZW262177 CJS262131:CJS262177 CTO262131:CTO262177 DDK262131:DDK262177 DNG262131:DNG262177 DXC262131:DXC262177 EGY262131:EGY262177 EQU262131:EQU262177 FAQ262131:FAQ262177 FKM262131:FKM262177 FUI262131:FUI262177 GEE262131:GEE262177 GOA262131:GOA262177 GXW262131:GXW262177 HHS262131:HHS262177 HRO262131:HRO262177 IBK262131:IBK262177 ILG262131:ILG262177 IVC262131:IVC262177 JEY262131:JEY262177 JOU262131:JOU262177 JYQ262131:JYQ262177 KIM262131:KIM262177 KSI262131:KSI262177 LCE262131:LCE262177 LMA262131:LMA262177 LVW262131:LVW262177 MFS262131:MFS262177 MPO262131:MPO262177 MZK262131:MZK262177 NJG262131:NJG262177 NTC262131:NTC262177 OCY262131:OCY262177 OMU262131:OMU262177 OWQ262131:OWQ262177 PGM262131:PGM262177 PQI262131:PQI262177 QAE262131:QAE262177 QKA262131:QKA262177 QTW262131:QTW262177 RDS262131:RDS262177 RNO262131:RNO262177 RXK262131:RXK262177 SHG262131:SHG262177 SRC262131:SRC262177 TAY262131:TAY262177 TKU262131:TKU262177 TUQ262131:TUQ262177 UEM262131:UEM262177 UOI262131:UOI262177 UYE262131:UYE262177 VIA262131:VIA262177 VRW262131:VRW262177 WBS262131:WBS262177 WLO262131:WLO262177 WVK262131:WVK262177 IY327667:IY327713 SU327667:SU327713 ACQ327667:ACQ327713 AMM327667:AMM327713 AWI327667:AWI327713 BGE327667:BGE327713 BQA327667:BQA327713 BZW327667:BZW327713 CJS327667:CJS327713 CTO327667:CTO327713 DDK327667:DDK327713 DNG327667:DNG327713 DXC327667:DXC327713 EGY327667:EGY327713 EQU327667:EQU327713 FAQ327667:FAQ327713 FKM327667:FKM327713 FUI327667:FUI327713 GEE327667:GEE327713 GOA327667:GOA327713 GXW327667:GXW327713 HHS327667:HHS327713 HRO327667:HRO327713 IBK327667:IBK327713 ILG327667:ILG327713 IVC327667:IVC327713 JEY327667:JEY327713 JOU327667:JOU327713 JYQ327667:JYQ327713 KIM327667:KIM327713 KSI327667:KSI327713 LCE327667:LCE327713 LMA327667:LMA327713 LVW327667:LVW327713 MFS327667:MFS327713 MPO327667:MPO327713 MZK327667:MZK327713 NJG327667:NJG327713 NTC327667:NTC327713 OCY327667:OCY327713 OMU327667:OMU327713 OWQ327667:OWQ327713 PGM327667:PGM327713 PQI327667:PQI327713 QAE327667:QAE327713 QKA327667:QKA327713 QTW327667:QTW327713 RDS327667:RDS327713 RNO327667:RNO327713 RXK327667:RXK327713 SHG327667:SHG327713 SRC327667:SRC327713 TAY327667:TAY327713 TKU327667:TKU327713 TUQ327667:TUQ327713 UEM327667:UEM327713 UOI327667:UOI327713 UYE327667:UYE327713 VIA327667:VIA327713 VRW327667:VRW327713 WBS327667:WBS327713 WLO327667:WLO327713 WVK327667:WVK327713 IY393203:IY393249 SU393203:SU393249 ACQ393203:ACQ393249 AMM393203:AMM393249 AWI393203:AWI393249 BGE393203:BGE393249 BQA393203:BQA393249 BZW393203:BZW393249 CJS393203:CJS393249 CTO393203:CTO393249 DDK393203:DDK393249 DNG393203:DNG393249 DXC393203:DXC393249 EGY393203:EGY393249 EQU393203:EQU393249 FAQ393203:FAQ393249 FKM393203:FKM393249 FUI393203:FUI393249 GEE393203:GEE393249 GOA393203:GOA393249 GXW393203:GXW393249 HHS393203:HHS393249 HRO393203:HRO393249 IBK393203:IBK393249 ILG393203:ILG393249 IVC393203:IVC393249 JEY393203:JEY393249 JOU393203:JOU393249 JYQ393203:JYQ393249 KIM393203:KIM393249 KSI393203:KSI393249 LCE393203:LCE393249 LMA393203:LMA393249 LVW393203:LVW393249 MFS393203:MFS393249 MPO393203:MPO393249 MZK393203:MZK393249 NJG393203:NJG393249 NTC393203:NTC393249 OCY393203:OCY393249 OMU393203:OMU393249 OWQ393203:OWQ393249 PGM393203:PGM393249 PQI393203:PQI393249 QAE393203:QAE393249 QKA393203:QKA393249 QTW393203:QTW393249 RDS393203:RDS393249 RNO393203:RNO393249 RXK393203:RXK393249 SHG393203:SHG393249 SRC393203:SRC393249 TAY393203:TAY393249 TKU393203:TKU393249 TUQ393203:TUQ393249 UEM393203:UEM393249 UOI393203:UOI393249 UYE393203:UYE393249 VIA393203:VIA393249 VRW393203:VRW393249 WBS393203:WBS393249 WLO393203:WLO393249 WVK393203:WVK393249 IY458739:IY458785 SU458739:SU458785 ACQ458739:ACQ458785 AMM458739:AMM458785 AWI458739:AWI458785 BGE458739:BGE458785 BQA458739:BQA458785 BZW458739:BZW458785 CJS458739:CJS458785 CTO458739:CTO458785 DDK458739:DDK458785 DNG458739:DNG458785 DXC458739:DXC458785 EGY458739:EGY458785 EQU458739:EQU458785 FAQ458739:FAQ458785 FKM458739:FKM458785 FUI458739:FUI458785 GEE458739:GEE458785 GOA458739:GOA458785 GXW458739:GXW458785 HHS458739:HHS458785 HRO458739:HRO458785 IBK458739:IBK458785 ILG458739:ILG458785 IVC458739:IVC458785 JEY458739:JEY458785 JOU458739:JOU458785 JYQ458739:JYQ458785 KIM458739:KIM458785 KSI458739:KSI458785 LCE458739:LCE458785 LMA458739:LMA458785 LVW458739:LVW458785 MFS458739:MFS458785 MPO458739:MPO458785 MZK458739:MZK458785 NJG458739:NJG458785 NTC458739:NTC458785 OCY458739:OCY458785 OMU458739:OMU458785 OWQ458739:OWQ458785 PGM458739:PGM458785 PQI458739:PQI458785 QAE458739:QAE458785 QKA458739:QKA458785 QTW458739:QTW458785 RDS458739:RDS458785 RNO458739:RNO458785 RXK458739:RXK458785 SHG458739:SHG458785 SRC458739:SRC458785 TAY458739:TAY458785 TKU458739:TKU458785 TUQ458739:TUQ458785 UEM458739:UEM458785 UOI458739:UOI458785 UYE458739:UYE458785 VIA458739:VIA458785 VRW458739:VRW458785 WBS458739:WBS458785 WLO458739:WLO458785 WVK458739:WVK458785 IY524275:IY524321 SU524275:SU524321 ACQ524275:ACQ524321 AMM524275:AMM524321 AWI524275:AWI524321 BGE524275:BGE524321 BQA524275:BQA524321 BZW524275:BZW524321 CJS524275:CJS524321 CTO524275:CTO524321 DDK524275:DDK524321 DNG524275:DNG524321 DXC524275:DXC524321 EGY524275:EGY524321 EQU524275:EQU524321 FAQ524275:FAQ524321 FKM524275:FKM524321 FUI524275:FUI524321 GEE524275:GEE524321 GOA524275:GOA524321 GXW524275:GXW524321 HHS524275:HHS524321 HRO524275:HRO524321 IBK524275:IBK524321 ILG524275:ILG524321 IVC524275:IVC524321 JEY524275:JEY524321 JOU524275:JOU524321 JYQ524275:JYQ524321 KIM524275:KIM524321 KSI524275:KSI524321 LCE524275:LCE524321 LMA524275:LMA524321 LVW524275:LVW524321 MFS524275:MFS524321 MPO524275:MPO524321 MZK524275:MZK524321 NJG524275:NJG524321 NTC524275:NTC524321 OCY524275:OCY524321 OMU524275:OMU524321 OWQ524275:OWQ524321 PGM524275:PGM524321 PQI524275:PQI524321 QAE524275:QAE524321 QKA524275:QKA524321 QTW524275:QTW524321 RDS524275:RDS524321 RNO524275:RNO524321 RXK524275:RXK524321 SHG524275:SHG524321 SRC524275:SRC524321 TAY524275:TAY524321 TKU524275:TKU524321 TUQ524275:TUQ524321 UEM524275:UEM524321 UOI524275:UOI524321 UYE524275:UYE524321 VIA524275:VIA524321 VRW524275:VRW524321 WBS524275:WBS524321 WLO524275:WLO524321 WVK524275:WVK524321 IY589811:IY589857 SU589811:SU589857 ACQ589811:ACQ589857 AMM589811:AMM589857 AWI589811:AWI589857 BGE589811:BGE589857 BQA589811:BQA589857 BZW589811:BZW589857 CJS589811:CJS589857 CTO589811:CTO589857 DDK589811:DDK589857 DNG589811:DNG589857 DXC589811:DXC589857 EGY589811:EGY589857 EQU589811:EQU589857 FAQ589811:FAQ589857 FKM589811:FKM589857 FUI589811:FUI589857 GEE589811:GEE589857 GOA589811:GOA589857 GXW589811:GXW589857 HHS589811:HHS589857 HRO589811:HRO589857 IBK589811:IBK589857 ILG589811:ILG589857 IVC589811:IVC589857 JEY589811:JEY589857 JOU589811:JOU589857 JYQ589811:JYQ589857 KIM589811:KIM589857 KSI589811:KSI589857 LCE589811:LCE589857 LMA589811:LMA589857 LVW589811:LVW589857 MFS589811:MFS589857 MPO589811:MPO589857 MZK589811:MZK589857 NJG589811:NJG589857 NTC589811:NTC589857 OCY589811:OCY589857 OMU589811:OMU589857 OWQ589811:OWQ589857 PGM589811:PGM589857 PQI589811:PQI589857 QAE589811:QAE589857 QKA589811:QKA589857 QTW589811:QTW589857 RDS589811:RDS589857 RNO589811:RNO589857 RXK589811:RXK589857 SHG589811:SHG589857 SRC589811:SRC589857 TAY589811:TAY589857 TKU589811:TKU589857 TUQ589811:TUQ589857 UEM589811:UEM589857 UOI589811:UOI589857 UYE589811:UYE589857 VIA589811:VIA589857 VRW589811:VRW589857 WBS589811:WBS589857 WLO589811:WLO589857 WVK589811:WVK589857 IY655347:IY655393 SU655347:SU655393 ACQ655347:ACQ655393 AMM655347:AMM655393 AWI655347:AWI655393 BGE655347:BGE655393 BQA655347:BQA655393 BZW655347:BZW655393 CJS655347:CJS655393 CTO655347:CTO655393 DDK655347:DDK655393 DNG655347:DNG655393 DXC655347:DXC655393 EGY655347:EGY655393 EQU655347:EQU655393 FAQ655347:FAQ655393 FKM655347:FKM655393 FUI655347:FUI655393 GEE655347:GEE655393 GOA655347:GOA655393 GXW655347:GXW655393 HHS655347:HHS655393 HRO655347:HRO655393 IBK655347:IBK655393 ILG655347:ILG655393 IVC655347:IVC655393 JEY655347:JEY655393 JOU655347:JOU655393 JYQ655347:JYQ655393 KIM655347:KIM655393 KSI655347:KSI655393 LCE655347:LCE655393 LMA655347:LMA655393 LVW655347:LVW655393 MFS655347:MFS655393 MPO655347:MPO655393 MZK655347:MZK655393 NJG655347:NJG655393 NTC655347:NTC655393 OCY655347:OCY655393 OMU655347:OMU655393 OWQ655347:OWQ655393 PGM655347:PGM655393 PQI655347:PQI655393 QAE655347:QAE655393 QKA655347:QKA655393 QTW655347:QTW655393 RDS655347:RDS655393 RNO655347:RNO655393 RXK655347:RXK655393 SHG655347:SHG655393 SRC655347:SRC655393 TAY655347:TAY655393 TKU655347:TKU655393 TUQ655347:TUQ655393 UEM655347:UEM655393 UOI655347:UOI655393 UYE655347:UYE655393 VIA655347:VIA655393 VRW655347:VRW655393 WBS655347:WBS655393 WLO655347:WLO655393 WVK655347:WVK655393 IY720883:IY720929 SU720883:SU720929 ACQ720883:ACQ720929 AMM720883:AMM720929 AWI720883:AWI720929 BGE720883:BGE720929 BQA720883:BQA720929 BZW720883:BZW720929 CJS720883:CJS720929 CTO720883:CTO720929 DDK720883:DDK720929 DNG720883:DNG720929 DXC720883:DXC720929 EGY720883:EGY720929 EQU720883:EQU720929 FAQ720883:FAQ720929 FKM720883:FKM720929 FUI720883:FUI720929 GEE720883:GEE720929 GOA720883:GOA720929 GXW720883:GXW720929 HHS720883:HHS720929 HRO720883:HRO720929 IBK720883:IBK720929 ILG720883:ILG720929 IVC720883:IVC720929 JEY720883:JEY720929 JOU720883:JOU720929 JYQ720883:JYQ720929 KIM720883:KIM720929 KSI720883:KSI720929 LCE720883:LCE720929 LMA720883:LMA720929 LVW720883:LVW720929 MFS720883:MFS720929 MPO720883:MPO720929 MZK720883:MZK720929 NJG720883:NJG720929 NTC720883:NTC720929 OCY720883:OCY720929 OMU720883:OMU720929 OWQ720883:OWQ720929 PGM720883:PGM720929 PQI720883:PQI720929 QAE720883:QAE720929 QKA720883:QKA720929 QTW720883:QTW720929 RDS720883:RDS720929 RNO720883:RNO720929 RXK720883:RXK720929 SHG720883:SHG720929 SRC720883:SRC720929 TAY720883:TAY720929 TKU720883:TKU720929 TUQ720883:TUQ720929 UEM720883:UEM720929 UOI720883:UOI720929 UYE720883:UYE720929 VIA720883:VIA720929 VRW720883:VRW720929 WBS720883:WBS720929 WLO720883:WLO720929 WVK720883:WVK720929 IY786419:IY786465 SU786419:SU786465 ACQ786419:ACQ786465 AMM786419:AMM786465 AWI786419:AWI786465 BGE786419:BGE786465 BQA786419:BQA786465 BZW786419:BZW786465 CJS786419:CJS786465 CTO786419:CTO786465 DDK786419:DDK786465 DNG786419:DNG786465 DXC786419:DXC786465 EGY786419:EGY786465 EQU786419:EQU786465 FAQ786419:FAQ786465 FKM786419:FKM786465 FUI786419:FUI786465 GEE786419:GEE786465 GOA786419:GOA786465 GXW786419:GXW786465 HHS786419:HHS786465 HRO786419:HRO786465 IBK786419:IBK786465 ILG786419:ILG786465 IVC786419:IVC786465 JEY786419:JEY786465 JOU786419:JOU786465 JYQ786419:JYQ786465 KIM786419:KIM786465 KSI786419:KSI786465 LCE786419:LCE786465 LMA786419:LMA786465 LVW786419:LVW786465 MFS786419:MFS786465 MPO786419:MPO786465 MZK786419:MZK786465 NJG786419:NJG786465 NTC786419:NTC786465 OCY786419:OCY786465 OMU786419:OMU786465 OWQ786419:OWQ786465 PGM786419:PGM786465 PQI786419:PQI786465 QAE786419:QAE786465 QKA786419:QKA786465 QTW786419:QTW786465 RDS786419:RDS786465 RNO786419:RNO786465 RXK786419:RXK786465 SHG786419:SHG786465 SRC786419:SRC786465 TAY786419:TAY786465 TKU786419:TKU786465 TUQ786419:TUQ786465 UEM786419:UEM786465 UOI786419:UOI786465 UYE786419:UYE786465 VIA786419:VIA786465 VRW786419:VRW786465 WBS786419:WBS786465 WLO786419:WLO786465 WVK786419:WVK786465 IY851955:IY852001 SU851955:SU852001 ACQ851955:ACQ852001 AMM851955:AMM852001 AWI851955:AWI852001 BGE851955:BGE852001 BQA851955:BQA852001 BZW851955:BZW852001 CJS851955:CJS852001 CTO851955:CTO852001 DDK851955:DDK852001 DNG851955:DNG852001 DXC851955:DXC852001 EGY851955:EGY852001 EQU851955:EQU852001 FAQ851955:FAQ852001 FKM851955:FKM852001 FUI851955:FUI852001 GEE851955:GEE852001 GOA851955:GOA852001 GXW851955:GXW852001 HHS851955:HHS852001 HRO851955:HRO852001 IBK851955:IBK852001 ILG851955:ILG852001 IVC851955:IVC852001 JEY851955:JEY852001 JOU851955:JOU852001 JYQ851955:JYQ852001 KIM851955:KIM852001 KSI851955:KSI852001 LCE851955:LCE852001 LMA851955:LMA852001 LVW851955:LVW852001 MFS851955:MFS852001 MPO851955:MPO852001 MZK851955:MZK852001 NJG851955:NJG852001 NTC851955:NTC852001 OCY851955:OCY852001 OMU851955:OMU852001 OWQ851955:OWQ852001 PGM851955:PGM852001 PQI851955:PQI852001 QAE851955:QAE852001 QKA851955:QKA852001 QTW851955:QTW852001 RDS851955:RDS852001 RNO851955:RNO852001 RXK851955:RXK852001 SHG851955:SHG852001 SRC851955:SRC852001 TAY851955:TAY852001 TKU851955:TKU852001 TUQ851955:TUQ852001 UEM851955:UEM852001 UOI851955:UOI852001 UYE851955:UYE852001 VIA851955:VIA852001 VRW851955:VRW852001 WBS851955:WBS852001 WLO851955:WLO852001 WVK851955:WVK852001 IY917491:IY917537 SU917491:SU917537 ACQ917491:ACQ917537 AMM917491:AMM917537 AWI917491:AWI917537 BGE917491:BGE917537 BQA917491:BQA917537 BZW917491:BZW917537 CJS917491:CJS917537 CTO917491:CTO917537 DDK917491:DDK917537 DNG917491:DNG917537 DXC917491:DXC917537 EGY917491:EGY917537 EQU917491:EQU917537 FAQ917491:FAQ917537 FKM917491:FKM917537 FUI917491:FUI917537 GEE917491:GEE917537 GOA917491:GOA917537 GXW917491:GXW917537 HHS917491:HHS917537 HRO917491:HRO917537 IBK917491:IBK917537 ILG917491:ILG917537 IVC917491:IVC917537 JEY917491:JEY917537 JOU917491:JOU917537 JYQ917491:JYQ917537 KIM917491:KIM917537 KSI917491:KSI917537 LCE917491:LCE917537 LMA917491:LMA917537 LVW917491:LVW917537 MFS917491:MFS917537 MPO917491:MPO917537 MZK917491:MZK917537 NJG917491:NJG917537 NTC917491:NTC917537 OCY917491:OCY917537 OMU917491:OMU917537 OWQ917491:OWQ917537 PGM917491:PGM917537 PQI917491:PQI917537 QAE917491:QAE917537 QKA917491:QKA917537 QTW917491:QTW917537 RDS917491:RDS917537 RNO917491:RNO917537 RXK917491:RXK917537 SHG917491:SHG917537 SRC917491:SRC917537 TAY917491:TAY917537 TKU917491:TKU917537 TUQ917491:TUQ917537 UEM917491:UEM917537 UOI917491:UOI917537 UYE917491:UYE917537 VIA917491:VIA917537 VRW917491:VRW917537 WBS917491:WBS917537 WLO917491:WLO917537 WVK917491:WVK917537 IY983027:IY983073 SU983027:SU983073 ACQ983027:ACQ983073 AMM983027:AMM983073 AWI983027:AWI983073 BGE983027:BGE983073 BQA983027:BQA983073 BZW983027:BZW983073 CJS983027:CJS983073 CTO983027:CTO983073 DDK983027:DDK983073 DNG983027:DNG983073 DXC983027:DXC983073 EGY983027:EGY983073 EQU983027:EQU983073 FAQ983027:FAQ983073 FKM983027:FKM983073 FUI983027:FUI983073 GEE983027:GEE983073 GOA983027:GOA983073 GXW983027:GXW983073 HHS983027:HHS983073 HRO983027:HRO983073 IBK983027:IBK983073 ILG983027:ILG983073 IVC983027:IVC983073 JEY983027:JEY983073 JOU983027:JOU983073 JYQ983027:JYQ983073 KIM983027:KIM983073 KSI983027:KSI983073 LCE983027:LCE983073 LMA983027:LMA983073 LVW983027:LVW983073 MFS983027:MFS983073 MPO983027:MPO983073 MZK983027:MZK983073 NJG983027:NJG983073 NTC983027:NTC983073 OCY983027:OCY983073 OMU983027:OMU983073 OWQ983027:OWQ983073 PGM983027:PGM983073 PQI983027:PQI983073 QAE983027:QAE983073 QKA983027:QKA983073 QTW983027:QTW983073 RDS983027:RDS983073 RNO983027:RNO983073 RXK983027:RXK983073 SHG983027:SHG983073 SRC983027:SRC983073 TAY983027:TAY983073 TKU983027:TKU983073 TUQ983027:TUQ983073 UEM983027:UEM983073 UOI983027:UOI983073 UYE983027:UYE983073 VIA983027:VIA983073 VRW983027:VRW983073 WBS983027:WBS983073 WLO983027:WLO983073 IY8:IY54">
      <formula1>$D$93:$D$100</formula1>
    </dataValidation>
    <dataValidation type="custom" errorStyle="warning" allowBlank="1" showInputMessage="1" showErrorMessage="1" error="DOES NOT MEET MINIMUM UNIT SIZE" promptTitle="Unit Size" prompt="Enter the unit size (net rentable square footage) for this unit type." sqref="IZ7:IZ54 SV7:SV54 ACR7:ACR54 AMN7:AMN54 AWJ7:AWJ54 BGF7:BGF54 BQB7:BQB54 BZX7:BZX54 CJT7:CJT54 CTP7:CTP54 DDL7:DDL54 DNH7:DNH54 DXD7:DXD54 EGZ7:EGZ54 EQV7:EQV54 FAR7:FAR54 FKN7:FKN54 FUJ7:FUJ54 GEF7:GEF54 GOB7:GOB54 GXX7:GXX54 HHT7:HHT54 HRP7:HRP54 IBL7:IBL54 ILH7:ILH54 IVD7:IVD54 JEZ7:JEZ54 JOV7:JOV54 JYR7:JYR54 KIN7:KIN54 KSJ7:KSJ54 LCF7:LCF54 LMB7:LMB54 LVX7:LVX54 MFT7:MFT54 MPP7:MPP54 MZL7:MZL54 NJH7:NJH54 NTD7:NTD54 OCZ7:OCZ54 OMV7:OMV54 OWR7:OWR54 PGN7:PGN54 PQJ7:PQJ54 QAF7:QAF54 QKB7:QKB54 QTX7:QTX54 RDT7:RDT54 RNP7:RNP54 RXL7:RXL54 SHH7:SHH54 SRD7:SRD54 TAZ7:TAZ54 TKV7:TKV54 TUR7:TUR54 UEN7:UEN54 UOJ7:UOJ54 UYF7:UYF54 VIB7:VIB54 VRX7:VRX54 WBT7:WBT54 WLP7:WLP54 WVL7:WVL54 IZ65522:IZ65569 SV65522:SV65569 ACR65522:ACR65569 AMN65522:AMN65569 AWJ65522:AWJ65569 BGF65522:BGF65569 BQB65522:BQB65569 BZX65522:BZX65569 CJT65522:CJT65569 CTP65522:CTP65569 DDL65522:DDL65569 DNH65522:DNH65569 DXD65522:DXD65569 EGZ65522:EGZ65569 EQV65522:EQV65569 FAR65522:FAR65569 FKN65522:FKN65569 FUJ65522:FUJ65569 GEF65522:GEF65569 GOB65522:GOB65569 GXX65522:GXX65569 HHT65522:HHT65569 HRP65522:HRP65569 IBL65522:IBL65569 ILH65522:ILH65569 IVD65522:IVD65569 JEZ65522:JEZ65569 JOV65522:JOV65569 JYR65522:JYR65569 KIN65522:KIN65569 KSJ65522:KSJ65569 LCF65522:LCF65569 LMB65522:LMB65569 LVX65522:LVX65569 MFT65522:MFT65569 MPP65522:MPP65569 MZL65522:MZL65569 NJH65522:NJH65569 NTD65522:NTD65569 OCZ65522:OCZ65569 OMV65522:OMV65569 OWR65522:OWR65569 PGN65522:PGN65569 PQJ65522:PQJ65569 QAF65522:QAF65569 QKB65522:QKB65569 QTX65522:QTX65569 RDT65522:RDT65569 RNP65522:RNP65569 RXL65522:RXL65569 SHH65522:SHH65569 SRD65522:SRD65569 TAZ65522:TAZ65569 TKV65522:TKV65569 TUR65522:TUR65569 UEN65522:UEN65569 UOJ65522:UOJ65569 UYF65522:UYF65569 VIB65522:VIB65569 VRX65522:VRX65569 WBT65522:WBT65569 WLP65522:WLP65569 WVL65522:WVL65569 IZ131058:IZ131105 SV131058:SV131105 ACR131058:ACR131105 AMN131058:AMN131105 AWJ131058:AWJ131105 BGF131058:BGF131105 BQB131058:BQB131105 BZX131058:BZX131105 CJT131058:CJT131105 CTP131058:CTP131105 DDL131058:DDL131105 DNH131058:DNH131105 DXD131058:DXD131105 EGZ131058:EGZ131105 EQV131058:EQV131105 FAR131058:FAR131105 FKN131058:FKN131105 FUJ131058:FUJ131105 GEF131058:GEF131105 GOB131058:GOB131105 GXX131058:GXX131105 HHT131058:HHT131105 HRP131058:HRP131105 IBL131058:IBL131105 ILH131058:ILH131105 IVD131058:IVD131105 JEZ131058:JEZ131105 JOV131058:JOV131105 JYR131058:JYR131105 KIN131058:KIN131105 KSJ131058:KSJ131105 LCF131058:LCF131105 LMB131058:LMB131105 LVX131058:LVX131105 MFT131058:MFT131105 MPP131058:MPP131105 MZL131058:MZL131105 NJH131058:NJH131105 NTD131058:NTD131105 OCZ131058:OCZ131105 OMV131058:OMV131105 OWR131058:OWR131105 PGN131058:PGN131105 PQJ131058:PQJ131105 QAF131058:QAF131105 QKB131058:QKB131105 QTX131058:QTX131105 RDT131058:RDT131105 RNP131058:RNP131105 RXL131058:RXL131105 SHH131058:SHH131105 SRD131058:SRD131105 TAZ131058:TAZ131105 TKV131058:TKV131105 TUR131058:TUR131105 UEN131058:UEN131105 UOJ131058:UOJ131105 UYF131058:UYF131105 VIB131058:VIB131105 VRX131058:VRX131105 WBT131058:WBT131105 WLP131058:WLP131105 WVL131058:WVL131105 IZ196594:IZ196641 SV196594:SV196641 ACR196594:ACR196641 AMN196594:AMN196641 AWJ196594:AWJ196641 BGF196594:BGF196641 BQB196594:BQB196641 BZX196594:BZX196641 CJT196594:CJT196641 CTP196594:CTP196641 DDL196594:DDL196641 DNH196594:DNH196641 DXD196594:DXD196641 EGZ196594:EGZ196641 EQV196594:EQV196641 FAR196594:FAR196641 FKN196594:FKN196641 FUJ196594:FUJ196641 GEF196594:GEF196641 GOB196594:GOB196641 GXX196594:GXX196641 HHT196594:HHT196641 HRP196594:HRP196641 IBL196594:IBL196641 ILH196594:ILH196641 IVD196594:IVD196641 JEZ196594:JEZ196641 JOV196594:JOV196641 JYR196594:JYR196641 KIN196594:KIN196641 KSJ196594:KSJ196641 LCF196594:LCF196641 LMB196594:LMB196641 LVX196594:LVX196641 MFT196594:MFT196641 MPP196594:MPP196641 MZL196594:MZL196641 NJH196594:NJH196641 NTD196594:NTD196641 OCZ196594:OCZ196641 OMV196594:OMV196641 OWR196594:OWR196641 PGN196594:PGN196641 PQJ196594:PQJ196641 QAF196594:QAF196641 QKB196594:QKB196641 QTX196594:QTX196641 RDT196594:RDT196641 RNP196594:RNP196641 RXL196594:RXL196641 SHH196594:SHH196641 SRD196594:SRD196641 TAZ196594:TAZ196641 TKV196594:TKV196641 TUR196594:TUR196641 UEN196594:UEN196641 UOJ196594:UOJ196641 UYF196594:UYF196641 VIB196594:VIB196641 VRX196594:VRX196641 WBT196594:WBT196641 WLP196594:WLP196641 WVL196594:WVL196641 IZ262130:IZ262177 SV262130:SV262177 ACR262130:ACR262177 AMN262130:AMN262177 AWJ262130:AWJ262177 BGF262130:BGF262177 BQB262130:BQB262177 BZX262130:BZX262177 CJT262130:CJT262177 CTP262130:CTP262177 DDL262130:DDL262177 DNH262130:DNH262177 DXD262130:DXD262177 EGZ262130:EGZ262177 EQV262130:EQV262177 FAR262130:FAR262177 FKN262130:FKN262177 FUJ262130:FUJ262177 GEF262130:GEF262177 GOB262130:GOB262177 GXX262130:GXX262177 HHT262130:HHT262177 HRP262130:HRP262177 IBL262130:IBL262177 ILH262130:ILH262177 IVD262130:IVD262177 JEZ262130:JEZ262177 JOV262130:JOV262177 JYR262130:JYR262177 KIN262130:KIN262177 KSJ262130:KSJ262177 LCF262130:LCF262177 LMB262130:LMB262177 LVX262130:LVX262177 MFT262130:MFT262177 MPP262130:MPP262177 MZL262130:MZL262177 NJH262130:NJH262177 NTD262130:NTD262177 OCZ262130:OCZ262177 OMV262130:OMV262177 OWR262130:OWR262177 PGN262130:PGN262177 PQJ262130:PQJ262177 QAF262130:QAF262177 QKB262130:QKB262177 QTX262130:QTX262177 RDT262130:RDT262177 RNP262130:RNP262177 RXL262130:RXL262177 SHH262130:SHH262177 SRD262130:SRD262177 TAZ262130:TAZ262177 TKV262130:TKV262177 TUR262130:TUR262177 UEN262130:UEN262177 UOJ262130:UOJ262177 UYF262130:UYF262177 VIB262130:VIB262177 VRX262130:VRX262177 WBT262130:WBT262177 WLP262130:WLP262177 WVL262130:WVL262177 IZ327666:IZ327713 SV327666:SV327713 ACR327666:ACR327713 AMN327666:AMN327713 AWJ327666:AWJ327713 BGF327666:BGF327713 BQB327666:BQB327713 BZX327666:BZX327713 CJT327666:CJT327713 CTP327666:CTP327713 DDL327666:DDL327713 DNH327666:DNH327713 DXD327666:DXD327713 EGZ327666:EGZ327713 EQV327666:EQV327713 FAR327666:FAR327713 FKN327666:FKN327713 FUJ327666:FUJ327713 GEF327666:GEF327713 GOB327666:GOB327713 GXX327666:GXX327713 HHT327666:HHT327713 HRP327666:HRP327713 IBL327666:IBL327713 ILH327666:ILH327713 IVD327666:IVD327713 JEZ327666:JEZ327713 JOV327666:JOV327713 JYR327666:JYR327713 KIN327666:KIN327713 KSJ327666:KSJ327713 LCF327666:LCF327713 LMB327666:LMB327713 LVX327666:LVX327713 MFT327666:MFT327713 MPP327666:MPP327713 MZL327666:MZL327713 NJH327666:NJH327713 NTD327666:NTD327713 OCZ327666:OCZ327713 OMV327666:OMV327713 OWR327666:OWR327713 PGN327666:PGN327713 PQJ327666:PQJ327713 QAF327666:QAF327713 QKB327666:QKB327713 QTX327666:QTX327713 RDT327666:RDT327713 RNP327666:RNP327713 RXL327666:RXL327713 SHH327666:SHH327713 SRD327666:SRD327713 TAZ327666:TAZ327713 TKV327666:TKV327713 TUR327666:TUR327713 UEN327666:UEN327713 UOJ327666:UOJ327713 UYF327666:UYF327713 VIB327666:VIB327713 VRX327666:VRX327713 WBT327666:WBT327713 WLP327666:WLP327713 WVL327666:WVL327713 IZ393202:IZ393249 SV393202:SV393249 ACR393202:ACR393249 AMN393202:AMN393249 AWJ393202:AWJ393249 BGF393202:BGF393249 BQB393202:BQB393249 BZX393202:BZX393249 CJT393202:CJT393249 CTP393202:CTP393249 DDL393202:DDL393249 DNH393202:DNH393249 DXD393202:DXD393249 EGZ393202:EGZ393249 EQV393202:EQV393249 FAR393202:FAR393249 FKN393202:FKN393249 FUJ393202:FUJ393249 GEF393202:GEF393249 GOB393202:GOB393249 GXX393202:GXX393249 HHT393202:HHT393249 HRP393202:HRP393249 IBL393202:IBL393249 ILH393202:ILH393249 IVD393202:IVD393249 JEZ393202:JEZ393249 JOV393202:JOV393249 JYR393202:JYR393249 KIN393202:KIN393249 KSJ393202:KSJ393249 LCF393202:LCF393249 LMB393202:LMB393249 LVX393202:LVX393249 MFT393202:MFT393249 MPP393202:MPP393249 MZL393202:MZL393249 NJH393202:NJH393249 NTD393202:NTD393249 OCZ393202:OCZ393249 OMV393202:OMV393249 OWR393202:OWR393249 PGN393202:PGN393249 PQJ393202:PQJ393249 QAF393202:QAF393249 QKB393202:QKB393249 QTX393202:QTX393249 RDT393202:RDT393249 RNP393202:RNP393249 RXL393202:RXL393249 SHH393202:SHH393249 SRD393202:SRD393249 TAZ393202:TAZ393249 TKV393202:TKV393249 TUR393202:TUR393249 UEN393202:UEN393249 UOJ393202:UOJ393249 UYF393202:UYF393249 VIB393202:VIB393249 VRX393202:VRX393249 WBT393202:WBT393249 WLP393202:WLP393249 WVL393202:WVL393249 IZ458738:IZ458785 SV458738:SV458785 ACR458738:ACR458785 AMN458738:AMN458785 AWJ458738:AWJ458785 BGF458738:BGF458785 BQB458738:BQB458785 BZX458738:BZX458785 CJT458738:CJT458785 CTP458738:CTP458785 DDL458738:DDL458785 DNH458738:DNH458785 DXD458738:DXD458785 EGZ458738:EGZ458785 EQV458738:EQV458785 FAR458738:FAR458785 FKN458738:FKN458785 FUJ458738:FUJ458785 GEF458738:GEF458785 GOB458738:GOB458785 GXX458738:GXX458785 HHT458738:HHT458785 HRP458738:HRP458785 IBL458738:IBL458785 ILH458738:ILH458785 IVD458738:IVD458785 JEZ458738:JEZ458785 JOV458738:JOV458785 JYR458738:JYR458785 KIN458738:KIN458785 KSJ458738:KSJ458785 LCF458738:LCF458785 LMB458738:LMB458785 LVX458738:LVX458785 MFT458738:MFT458785 MPP458738:MPP458785 MZL458738:MZL458785 NJH458738:NJH458785 NTD458738:NTD458785 OCZ458738:OCZ458785 OMV458738:OMV458785 OWR458738:OWR458785 PGN458738:PGN458785 PQJ458738:PQJ458785 QAF458738:QAF458785 QKB458738:QKB458785 QTX458738:QTX458785 RDT458738:RDT458785 RNP458738:RNP458785 RXL458738:RXL458785 SHH458738:SHH458785 SRD458738:SRD458785 TAZ458738:TAZ458785 TKV458738:TKV458785 TUR458738:TUR458785 UEN458738:UEN458785 UOJ458738:UOJ458785 UYF458738:UYF458785 VIB458738:VIB458785 VRX458738:VRX458785 WBT458738:WBT458785 WLP458738:WLP458785 WVL458738:WVL458785 IZ524274:IZ524321 SV524274:SV524321 ACR524274:ACR524321 AMN524274:AMN524321 AWJ524274:AWJ524321 BGF524274:BGF524321 BQB524274:BQB524321 BZX524274:BZX524321 CJT524274:CJT524321 CTP524274:CTP524321 DDL524274:DDL524321 DNH524274:DNH524321 DXD524274:DXD524321 EGZ524274:EGZ524321 EQV524274:EQV524321 FAR524274:FAR524321 FKN524274:FKN524321 FUJ524274:FUJ524321 GEF524274:GEF524321 GOB524274:GOB524321 GXX524274:GXX524321 HHT524274:HHT524321 HRP524274:HRP524321 IBL524274:IBL524321 ILH524274:ILH524321 IVD524274:IVD524321 JEZ524274:JEZ524321 JOV524274:JOV524321 JYR524274:JYR524321 KIN524274:KIN524321 KSJ524274:KSJ524321 LCF524274:LCF524321 LMB524274:LMB524321 LVX524274:LVX524321 MFT524274:MFT524321 MPP524274:MPP524321 MZL524274:MZL524321 NJH524274:NJH524321 NTD524274:NTD524321 OCZ524274:OCZ524321 OMV524274:OMV524321 OWR524274:OWR524321 PGN524274:PGN524321 PQJ524274:PQJ524321 QAF524274:QAF524321 QKB524274:QKB524321 QTX524274:QTX524321 RDT524274:RDT524321 RNP524274:RNP524321 RXL524274:RXL524321 SHH524274:SHH524321 SRD524274:SRD524321 TAZ524274:TAZ524321 TKV524274:TKV524321 TUR524274:TUR524321 UEN524274:UEN524321 UOJ524274:UOJ524321 UYF524274:UYF524321 VIB524274:VIB524321 VRX524274:VRX524321 WBT524274:WBT524321 WLP524274:WLP524321 WVL524274:WVL524321 IZ589810:IZ589857 SV589810:SV589857 ACR589810:ACR589857 AMN589810:AMN589857 AWJ589810:AWJ589857 BGF589810:BGF589857 BQB589810:BQB589857 BZX589810:BZX589857 CJT589810:CJT589857 CTP589810:CTP589857 DDL589810:DDL589857 DNH589810:DNH589857 DXD589810:DXD589857 EGZ589810:EGZ589857 EQV589810:EQV589857 FAR589810:FAR589857 FKN589810:FKN589857 FUJ589810:FUJ589857 GEF589810:GEF589857 GOB589810:GOB589857 GXX589810:GXX589857 HHT589810:HHT589857 HRP589810:HRP589857 IBL589810:IBL589857 ILH589810:ILH589857 IVD589810:IVD589857 JEZ589810:JEZ589857 JOV589810:JOV589857 JYR589810:JYR589857 KIN589810:KIN589857 KSJ589810:KSJ589857 LCF589810:LCF589857 LMB589810:LMB589857 LVX589810:LVX589857 MFT589810:MFT589857 MPP589810:MPP589857 MZL589810:MZL589857 NJH589810:NJH589857 NTD589810:NTD589857 OCZ589810:OCZ589857 OMV589810:OMV589857 OWR589810:OWR589857 PGN589810:PGN589857 PQJ589810:PQJ589857 QAF589810:QAF589857 QKB589810:QKB589857 QTX589810:QTX589857 RDT589810:RDT589857 RNP589810:RNP589857 RXL589810:RXL589857 SHH589810:SHH589857 SRD589810:SRD589857 TAZ589810:TAZ589857 TKV589810:TKV589857 TUR589810:TUR589857 UEN589810:UEN589857 UOJ589810:UOJ589857 UYF589810:UYF589857 VIB589810:VIB589857 VRX589810:VRX589857 WBT589810:WBT589857 WLP589810:WLP589857 WVL589810:WVL589857 IZ655346:IZ655393 SV655346:SV655393 ACR655346:ACR655393 AMN655346:AMN655393 AWJ655346:AWJ655393 BGF655346:BGF655393 BQB655346:BQB655393 BZX655346:BZX655393 CJT655346:CJT655393 CTP655346:CTP655393 DDL655346:DDL655393 DNH655346:DNH655393 DXD655346:DXD655393 EGZ655346:EGZ655393 EQV655346:EQV655393 FAR655346:FAR655393 FKN655346:FKN655393 FUJ655346:FUJ655393 GEF655346:GEF655393 GOB655346:GOB655393 GXX655346:GXX655393 HHT655346:HHT655393 HRP655346:HRP655393 IBL655346:IBL655393 ILH655346:ILH655393 IVD655346:IVD655393 JEZ655346:JEZ655393 JOV655346:JOV655393 JYR655346:JYR655393 KIN655346:KIN655393 KSJ655346:KSJ655393 LCF655346:LCF655393 LMB655346:LMB655393 LVX655346:LVX655393 MFT655346:MFT655393 MPP655346:MPP655393 MZL655346:MZL655393 NJH655346:NJH655393 NTD655346:NTD655393 OCZ655346:OCZ655393 OMV655346:OMV655393 OWR655346:OWR655393 PGN655346:PGN655393 PQJ655346:PQJ655393 QAF655346:QAF655393 QKB655346:QKB655393 QTX655346:QTX655393 RDT655346:RDT655393 RNP655346:RNP655393 RXL655346:RXL655393 SHH655346:SHH655393 SRD655346:SRD655393 TAZ655346:TAZ655393 TKV655346:TKV655393 TUR655346:TUR655393 UEN655346:UEN655393 UOJ655346:UOJ655393 UYF655346:UYF655393 VIB655346:VIB655393 VRX655346:VRX655393 WBT655346:WBT655393 WLP655346:WLP655393 WVL655346:WVL655393 IZ720882:IZ720929 SV720882:SV720929 ACR720882:ACR720929 AMN720882:AMN720929 AWJ720882:AWJ720929 BGF720882:BGF720929 BQB720882:BQB720929 BZX720882:BZX720929 CJT720882:CJT720929 CTP720882:CTP720929 DDL720882:DDL720929 DNH720882:DNH720929 DXD720882:DXD720929 EGZ720882:EGZ720929 EQV720882:EQV720929 FAR720882:FAR720929 FKN720882:FKN720929 FUJ720882:FUJ720929 GEF720882:GEF720929 GOB720882:GOB720929 GXX720882:GXX720929 HHT720882:HHT720929 HRP720882:HRP720929 IBL720882:IBL720929 ILH720882:ILH720929 IVD720882:IVD720929 JEZ720882:JEZ720929 JOV720882:JOV720929 JYR720882:JYR720929 KIN720882:KIN720929 KSJ720882:KSJ720929 LCF720882:LCF720929 LMB720882:LMB720929 LVX720882:LVX720929 MFT720882:MFT720929 MPP720882:MPP720929 MZL720882:MZL720929 NJH720882:NJH720929 NTD720882:NTD720929 OCZ720882:OCZ720929 OMV720882:OMV720929 OWR720882:OWR720929 PGN720882:PGN720929 PQJ720882:PQJ720929 QAF720882:QAF720929 QKB720882:QKB720929 QTX720882:QTX720929 RDT720882:RDT720929 RNP720882:RNP720929 RXL720882:RXL720929 SHH720882:SHH720929 SRD720882:SRD720929 TAZ720882:TAZ720929 TKV720882:TKV720929 TUR720882:TUR720929 UEN720882:UEN720929 UOJ720882:UOJ720929 UYF720882:UYF720929 VIB720882:VIB720929 VRX720882:VRX720929 WBT720882:WBT720929 WLP720882:WLP720929 WVL720882:WVL720929 IZ786418:IZ786465 SV786418:SV786465 ACR786418:ACR786465 AMN786418:AMN786465 AWJ786418:AWJ786465 BGF786418:BGF786465 BQB786418:BQB786465 BZX786418:BZX786465 CJT786418:CJT786465 CTP786418:CTP786465 DDL786418:DDL786465 DNH786418:DNH786465 DXD786418:DXD786465 EGZ786418:EGZ786465 EQV786418:EQV786465 FAR786418:FAR786465 FKN786418:FKN786465 FUJ786418:FUJ786465 GEF786418:GEF786465 GOB786418:GOB786465 GXX786418:GXX786465 HHT786418:HHT786465 HRP786418:HRP786465 IBL786418:IBL786465 ILH786418:ILH786465 IVD786418:IVD786465 JEZ786418:JEZ786465 JOV786418:JOV786465 JYR786418:JYR786465 KIN786418:KIN786465 KSJ786418:KSJ786465 LCF786418:LCF786465 LMB786418:LMB786465 LVX786418:LVX786465 MFT786418:MFT786465 MPP786418:MPP786465 MZL786418:MZL786465 NJH786418:NJH786465 NTD786418:NTD786465 OCZ786418:OCZ786465 OMV786418:OMV786465 OWR786418:OWR786465 PGN786418:PGN786465 PQJ786418:PQJ786465 QAF786418:QAF786465 QKB786418:QKB786465 QTX786418:QTX786465 RDT786418:RDT786465 RNP786418:RNP786465 RXL786418:RXL786465 SHH786418:SHH786465 SRD786418:SRD786465 TAZ786418:TAZ786465 TKV786418:TKV786465 TUR786418:TUR786465 UEN786418:UEN786465 UOJ786418:UOJ786465 UYF786418:UYF786465 VIB786418:VIB786465 VRX786418:VRX786465 WBT786418:WBT786465 WLP786418:WLP786465 WVL786418:WVL786465 IZ851954:IZ852001 SV851954:SV852001 ACR851954:ACR852001 AMN851954:AMN852001 AWJ851954:AWJ852001 BGF851954:BGF852001 BQB851954:BQB852001 BZX851954:BZX852001 CJT851954:CJT852001 CTP851954:CTP852001 DDL851954:DDL852001 DNH851954:DNH852001 DXD851954:DXD852001 EGZ851954:EGZ852001 EQV851954:EQV852001 FAR851954:FAR852001 FKN851954:FKN852001 FUJ851954:FUJ852001 GEF851954:GEF852001 GOB851954:GOB852001 GXX851954:GXX852001 HHT851954:HHT852001 HRP851954:HRP852001 IBL851954:IBL852001 ILH851954:ILH852001 IVD851954:IVD852001 JEZ851954:JEZ852001 JOV851954:JOV852001 JYR851954:JYR852001 KIN851954:KIN852001 KSJ851954:KSJ852001 LCF851954:LCF852001 LMB851954:LMB852001 LVX851954:LVX852001 MFT851954:MFT852001 MPP851954:MPP852001 MZL851954:MZL852001 NJH851954:NJH852001 NTD851954:NTD852001 OCZ851954:OCZ852001 OMV851954:OMV852001 OWR851954:OWR852001 PGN851954:PGN852001 PQJ851954:PQJ852001 QAF851954:QAF852001 QKB851954:QKB852001 QTX851954:QTX852001 RDT851954:RDT852001 RNP851954:RNP852001 RXL851954:RXL852001 SHH851954:SHH852001 SRD851954:SRD852001 TAZ851954:TAZ852001 TKV851954:TKV852001 TUR851954:TUR852001 UEN851954:UEN852001 UOJ851954:UOJ852001 UYF851954:UYF852001 VIB851954:VIB852001 VRX851954:VRX852001 WBT851954:WBT852001 WLP851954:WLP852001 WVL851954:WVL852001 IZ917490:IZ917537 SV917490:SV917537 ACR917490:ACR917537 AMN917490:AMN917537 AWJ917490:AWJ917537 BGF917490:BGF917537 BQB917490:BQB917537 BZX917490:BZX917537 CJT917490:CJT917537 CTP917490:CTP917537 DDL917490:DDL917537 DNH917490:DNH917537 DXD917490:DXD917537 EGZ917490:EGZ917537 EQV917490:EQV917537 FAR917490:FAR917537 FKN917490:FKN917537 FUJ917490:FUJ917537 GEF917490:GEF917537 GOB917490:GOB917537 GXX917490:GXX917537 HHT917490:HHT917537 HRP917490:HRP917537 IBL917490:IBL917537 ILH917490:ILH917537 IVD917490:IVD917537 JEZ917490:JEZ917537 JOV917490:JOV917537 JYR917490:JYR917537 KIN917490:KIN917537 KSJ917490:KSJ917537 LCF917490:LCF917537 LMB917490:LMB917537 LVX917490:LVX917537 MFT917490:MFT917537 MPP917490:MPP917537 MZL917490:MZL917537 NJH917490:NJH917537 NTD917490:NTD917537 OCZ917490:OCZ917537 OMV917490:OMV917537 OWR917490:OWR917537 PGN917490:PGN917537 PQJ917490:PQJ917537 QAF917490:QAF917537 QKB917490:QKB917537 QTX917490:QTX917537 RDT917490:RDT917537 RNP917490:RNP917537 RXL917490:RXL917537 SHH917490:SHH917537 SRD917490:SRD917537 TAZ917490:TAZ917537 TKV917490:TKV917537 TUR917490:TUR917537 UEN917490:UEN917537 UOJ917490:UOJ917537 UYF917490:UYF917537 VIB917490:VIB917537 VRX917490:VRX917537 WBT917490:WBT917537 WLP917490:WLP917537 WVL917490:WVL917537 IZ983026:IZ983073 SV983026:SV983073 ACR983026:ACR983073 AMN983026:AMN983073 AWJ983026:AWJ983073 BGF983026:BGF983073 BQB983026:BQB983073 BZX983026:BZX983073 CJT983026:CJT983073 CTP983026:CTP983073 DDL983026:DDL983073 DNH983026:DNH983073 DXD983026:DXD983073 EGZ983026:EGZ983073 EQV983026:EQV983073 FAR983026:FAR983073 FKN983026:FKN983073 FUJ983026:FUJ983073 GEF983026:GEF983073 GOB983026:GOB983073 GXX983026:GXX983073 HHT983026:HHT983073 HRP983026:HRP983073 IBL983026:IBL983073 ILH983026:ILH983073 IVD983026:IVD983073 JEZ983026:JEZ983073 JOV983026:JOV983073 JYR983026:JYR983073 KIN983026:KIN983073 KSJ983026:KSJ983073 LCF983026:LCF983073 LMB983026:LMB983073 LVX983026:LVX983073 MFT983026:MFT983073 MPP983026:MPP983073 MZL983026:MZL983073 NJH983026:NJH983073 NTD983026:NTD983073 OCZ983026:OCZ983073 OMV983026:OMV983073 OWR983026:OWR983073 PGN983026:PGN983073 PQJ983026:PQJ983073 QAF983026:QAF983073 QKB983026:QKB983073 QTX983026:QTX983073 RDT983026:RDT983073 RNP983026:RNP983073 RXL983026:RXL983073 SHH983026:SHH983073 SRD983026:SRD983073 TAZ983026:TAZ983073 TKV983026:TKV983073 TUR983026:TUR983073 UEN983026:UEN983073 UOJ983026:UOJ983073 UYF983026:UYF983073 VIB983026:VIB983073 VRX983026:VRX983073 WBT983026:WBT983073 WLP983026:WLP983073 WVL983026:WVL983073">
      <formula1>JI7="OK"</formula1>
    </dataValidation>
    <dataValidation type="list" allowBlank="1" showInputMessage="1" showErrorMessage="1" promptTitle="Row 48: HTC Unit Designation" prompt="Select the appropriate housing tax credit unit designation for this unit (TC30%, TC40%, MR, etc.). " sqref="IR54 A54 WVD983073 WLH983073 WBL983073 VRP983073 VHT983073 UXX983073 UOB983073 UEF983073 TUJ983073 TKN983073 TAR983073 SQV983073 SGZ983073 RXD983073 RNH983073 RDL983073 QTP983073 QJT983073 PZX983073 PQB983073 PGF983073 OWJ983073 OMN983073 OCR983073 NSV983073 NIZ983073 MZD983073 MPH983073 MFL983073 LVP983073 LLT983073 LBX983073 KSB983073 KIF983073 JYJ983073 JON983073 JER983073 IUV983073 IKZ983073 IBD983073 HRH983073 HHL983073 GXP983073 GNT983073 GDX983073 FUB983073 FKF983073 FAJ983073 EQN983073 EGR983073 DWV983073 DMZ983073 DDD983073 CTH983073 CJL983073 BZP983073 BPT983073 BFX983073 AWB983073 AMF983073 ACJ983073 SN983073 IR983073 WVD917537 WLH917537 WBL917537 VRP917537 VHT917537 UXX917537 UOB917537 UEF917537 TUJ917537 TKN917537 TAR917537 SQV917537 SGZ917537 RXD917537 RNH917537 RDL917537 QTP917537 QJT917537 PZX917537 PQB917537 PGF917537 OWJ917537 OMN917537 OCR917537 NSV917537 NIZ917537 MZD917537 MPH917537 MFL917537 LVP917537 LLT917537 LBX917537 KSB917537 KIF917537 JYJ917537 JON917537 JER917537 IUV917537 IKZ917537 IBD917537 HRH917537 HHL917537 GXP917537 GNT917537 GDX917537 FUB917537 FKF917537 FAJ917537 EQN917537 EGR917537 DWV917537 DMZ917537 DDD917537 CTH917537 CJL917537 BZP917537 BPT917537 BFX917537 AWB917537 AMF917537 ACJ917537 SN917537 IR917537 WVD852001 WLH852001 WBL852001 VRP852001 VHT852001 UXX852001 UOB852001 UEF852001 TUJ852001 TKN852001 TAR852001 SQV852001 SGZ852001 RXD852001 RNH852001 RDL852001 QTP852001 QJT852001 PZX852001 PQB852001 PGF852001 OWJ852001 OMN852001 OCR852001 NSV852001 NIZ852001 MZD852001 MPH852001 MFL852001 LVP852001 LLT852001 LBX852001 KSB852001 KIF852001 JYJ852001 JON852001 JER852001 IUV852001 IKZ852001 IBD852001 HRH852001 HHL852001 GXP852001 GNT852001 GDX852001 FUB852001 FKF852001 FAJ852001 EQN852001 EGR852001 DWV852001 DMZ852001 DDD852001 CTH852001 CJL852001 BZP852001 BPT852001 BFX852001 AWB852001 AMF852001 ACJ852001 SN852001 IR852001 WVD786465 WLH786465 WBL786465 VRP786465 VHT786465 UXX786465 UOB786465 UEF786465 TUJ786465 TKN786465 TAR786465 SQV786465 SGZ786465 RXD786465 RNH786465 RDL786465 QTP786465 QJT786465 PZX786465 PQB786465 PGF786465 OWJ786465 OMN786465 OCR786465 NSV786465 NIZ786465 MZD786465 MPH786465 MFL786465 LVP786465 LLT786465 LBX786465 KSB786465 KIF786465 JYJ786465 JON786465 JER786465 IUV786465 IKZ786465 IBD786465 HRH786465 HHL786465 GXP786465 GNT786465 GDX786465 FUB786465 FKF786465 FAJ786465 EQN786465 EGR786465 DWV786465 DMZ786465 DDD786465 CTH786465 CJL786465 BZP786465 BPT786465 BFX786465 AWB786465 AMF786465 ACJ786465 SN786465 IR786465 WVD720929 WLH720929 WBL720929 VRP720929 VHT720929 UXX720929 UOB720929 UEF720929 TUJ720929 TKN720929 TAR720929 SQV720929 SGZ720929 RXD720929 RNH720929 RDL720929 QTP720929 QJT720929 PZX720929 PQB720929 PGF720929 OWJ720929 OMN720929 OCR720929 NSV720929 NIZ720929 MZD720929 MPH720929 MFL720929 LVP720929 LLT720929 LBX720929 KSB720929 KIF720929 JYJ720929 JON720929 JER720929 IUV720929 IKZ720929 IBD720929 HRH720929 HHL720929 GXP720929 GNT720929 GDX720929 FUB720929 FKF720929 FAJ720929 EQN720929 EGR720929 DWV720929 DMZ720929 DDD720929 CTH720929 CJL720929 BZP720929 BPT720929 BFX720929 AWB720929 AMF720929 ACJ720929 SN720929 IR720929 WVD655393 WLH655393 WBL655393 VRP655393 VHT655393 UXX655393 UOB655393 UEF655393 TUJ655393 TKN655393 TAR655393 SQV655393 SGZ655393 RXD655393 RNH655393 RDL655393 QTP655393 QJT655393 PZX655393 PQB655393 PGF655393 OWJ655393 OMN655393 OCR655393 NSV655393 NIZ655393 MZD655393 MPH655393 MFL655393 LVP655393 LLT655393 LBX655393 KSB655393 KIF655393 JYJ655393 JON655393 JER655393 IUV655393 IKZ655393 IBD655393 HRH655393 HHL655393 GXP655393 GNT655393 GDX655393 FUB655393 FKF655393 FAJ655393 EQN655393 EGR655393 DWV655393 DMZ655393 DDD655393 CTH655393 CJL655393 BZP655393 BPT655393 BFX655393 AWB655393 AMF655393 ACJ655393 SN655393 IR655393 WVD589857 WLH589857 WBL589857 VRP589857 VHT589857 UXX589857 UOB589857 UEF589857 TUJ589857 TKN589857 TAR589857 SQV589857 SGZ589857 RXD589857 RNH589857 RDL589857 QTP589857 QJT589857 PZX589857 PQB589857 PGF589857 OWJ589857 OMN589857 OCR589857 NSV589857 NIZ589857 MZD589857 MPH589857 MFL589857 LVP589857 LLT589857 LBX589857 KSB589857 KIF589857 JYJ589857 JON589857 JER589857 IUV589857 IKZ589857 IBD589857 HRH589857 HHL589857 GXP589857 GNT589857 GDX589857 FUB589857 FKF589857 FAJ589857 EQN589857 EGR589857 DWV589857 DMZ589857 DDD589857 CTH589857 CJL589857 BZP589857 BPT589857 BFX589857 AWB589857 AMF589857 ACJ589857 SN589857 IR589857 WVD524321 WLH524321 WBL524321 VRP524321 VHT524321 UXX524321 UOB524321 UEF524321 TUJ524321 TKN524321 TAR524321 SQV524321 SGZ524321 RXD524321 RNH524321 RDL524321 QTP524321 QJT524321 PZX524321 PQB524321 PGF524321 OWJ524321 OMN524321 OCR524321 NSV524321 NIZ524321 MZD524321 MPH524321 MFL524321 LVP524321 LLT524321 LBX524321 KSB524321 KIF524321 JYJ524321 JON524321 JER524321 IUV524321 IKZ524321 IBD524321 HRH524321 HHL524321 GXP524321 GNT524321 GDX524321 FUB524321 FKF524321 FAJ524321 EQN524321 EGR524321 DWV524321 DMZ524321 DDD524321 CTH524321 CJL524321 BZP524321 BPT524321 BFX524321 AWB524321 AMF524321 ACJ524321 SN524321 IR524321 WVD458785 WLH458785 WBL458785 VRP458785 VHT458785 UXX458785 UOB458785 UEF458785 TUJ458785 TKN458785 TAR458785 SQV458785 SGZ458785 RXD458785 RNH458785 RDL458785 QTP458785 QJT458785 PZX458785 PQB458785 PGF458785 OWJ458785 OMN458785 OCR458785 NSV458785 NIZ458785 MZD458785 MPH458785 MFL458785 LVP458785 LLT458785 LBX458785 KSB458785 KIF458785 JYJ458785 JON458785 JER458785 IUV458785 IKZ458785 IBD458785 HRH458785 HHL458785 GXP458785 GNT458785 GDX458785 FUB458785 FKF458785 FAJ458785 EQN458785 EGR458785 DWV458785 DMZ458785 DDD458785 CTH458785 CJL458785 BZP458785 BPT458785 BFX458785 AWB458785 AMF458785 ACJ458785 SN458785 IR458785 WVD393249 WLH393249 WBL393249 VRP393249 VHT393249 UXX393249 UOB393249 UEF393249 TUJ393249 TKN393249 TAR393249 SQV393249 SGZ393249 RXD393249 RNH393249 RDL393249 QTP393249 QJT393249 PZX393249 PQB393249 PGF393249 OWJ393249 OMN393249 OCR393249 NSV393249 NIZ393249 MZD393249 MPH393249 MFL393249 LVP393249 LLT393249 LBX393249 KSB393249 KIF393249 JYJ393249 JON393249 JER393249 IUV393249 IKZ393249 IBD393249 HRH393249 HHL393249 GXP393249 GNT393249 GDX393249 FUB393249 FKF393249 FAJ393249 EQN393249 EGR393249 DWV393249 DMZ393249 DDD393249 CTH393249 CJL393249 BZP393249 BPT393249 BFX393249 AWB393249 AMF393249 ACJ393249 SN393249 IR393249 WVD327713 WLH327713 WBL327713 VRP327713 VHT327713 UXX327713 UOB327713 UEF327713 TUJ327713 TKN327713 TAR327713 SQV327713 SGZ327713 RXD327713 RNH327713 RDL327713 QTP327713 QJT327713 PZX327713 PQB327713 PGF327713 OWJ327713 OMN327713 OCR327713 NSV327713 NIZ327713 MZD327713 MPH327713 MFL327713 LVP327713 LLT327713 LBX327713 KSB327713 KIF327713 JYJ327713 JON327713 JER327713 IUV327713 IKZ327713 IBD327713 HRH327713 HHL327713 GXP327713 GNT327713 GDX327713 FUB327713 FKF327713 FAJ327713 EQN327713 EGR327713 DWV327713 DMZ327713 DDD327713 CTH327713 CJL327713 BZP327713 BPT327713 BFX327713 AWB327713 AMF327713 ACJ327713 SN327713 IR327713 WVD262177 WLH262177 WBL262177 VRP262177 VHT262177 UXX262177 UOB262177 UEF262177 TUJ262177 TKN262177 TAR262177 SQV262177 SGZ262177 RXD262177 RNH262177 RDL262177 QTP262177 QJT262177 PZX262177 PQB262177 PGF262177 OWJ262177 OMN262177 OCR262177 NSV262177 NIZ262177 MZD262177 MPH262177 MFL262177 LVP262177 LLT262177 LBX262177 KSB262177 KIF262177 JYJ262177 JON262177 JER262177 IUV262177 IKZ262177 IBD262177 HRH262177 HHL262177 GXP262177 GNT262177 GDX262177 FUB262177 FKF262177 FAJ262177 EQN262177 EGR262177 DWV262177 DMZ262177 DDD262177 CTH262177 CJL262177 BZP262177 BPT262177 BFX262177 AWB262177 AMF262177 ACJ262177 SN262177 IR262177 WVD196641 WLH196641 WBL196641 VRP196641 VHT196641 UXX196641 UOB196641 UEF196641 TUJ196641 TKN196641 TAR196641 SQV196641 SGZ196641 RXD196641 RNH196641 RDL196641 QTP196641 QJT196641 PZX196641 PQB196641 PGF196641 OWJ196641 OMN196641 OCR196641 NSV196641 NIZ196641 MZD196641 MPH196641 MFL196641 LVP196641 LLT196641 LBX196641 KSB196641 KIF196641 JYJ196641 JON196641 JER196641 IUV196641 IKZ196641 IBD196641 HRH196641 HHL196641 GXP196641 GNT196641 GDX196641 FUB196641 FKF196641 FAJ196641 EQN196641 EGR196641 DWV196641 DMZ196641 DDD196641 CTH196641 CJL196641 BZP196641 BPT196641 BFX196641 AWB196641 AMF196641 ACJ196641 SN196641 IR196641 WVD131105 WLH131105 WBL131105 VRP131105 VHT131105 UXX131105 UOB131105 UEF131105 TUJ131105 TKN131105 TAR131105 SQV131105 SGZ131105 RXD131105 RNH131105 RDL131105 QTP131105 QJT131105 PZX131105 PQB131105 PGF131105 OWJ131105 OMN131105 OCR131105 NSV131105 NIZ131105 MZD131105 MPH131105 MFL131105 LVP131105 LLT131105 LBX131105 KSB131105 KIF131105 JYJ131105 JON131105 JER131105 IUV131105 IKZ131105 IBD131105 HRH131105 HHL131105 GXP131105 GNT131105 GDX131105 FUB131105 FKF131105 FAJ131105 EQN131105 EGR131105 DWV131105 DMZ131105 DDD131105 CTH131105 CJL131105 BZP131105 BPT131105 BFX131105 AWB131105 AMF131105 ACJ131105 SN131105 IR131105 WVD65569 WLH65569 WBL65569 VRP65569 VHT65569 UXX65569 UOB65569 UEF65569 TUJ65569 TKN65569 TAR65569 SQV65569 SGZ65569 RXD65569 RNH65569 RDL65569 QTP65569 QJT65569 PZX65569 PQB65569 PGF65569 OWJ65569 OMN65569 OCR65569 NSV65569 NIZ65569 MZD65569 MPH65569 MFL65569 LVP65569 LLT65569 LBX65569 KSB65569 KIF65569 JYJ65569 JON65569 JER65569 IUV65569 IKZ65569 IBD65569 HRH65569 HHL65569 GXP65569 GNT65569 GDX65569 FUB65569 FKF65569 FAJ65569 EQN65569 EGR65569 DWV65569 DMZ65569 DDD65569 CTH65569 CJL65569 BZP65569 BPT65569 BFX65569 AWB65569 AMF65569 ACJ65569 SN65569 IR65569 WVD54 WLH54 WBL54 VRP54 VHT54 UXX54 UOB54 UEF54 TUJ54 TKN54 TAR54 SQV54 SGZ54 RXD54 RNH54 RDL54 QTP54 QJT54 PZX54 PQB54 PGF54 OWJ54 OMN54 OCR54 NSV54 NIZ54 MZD54 MPH54 MFL54 LVP54 LLT54 LBX54 KSB54 KIF54 JYJ54 JON54 JER54 IUV54 IKZ54 IBD54 HRH54 HHL54 GXP54 GNT54 GDX54 FUB54 FKF54 FAJ54 EQN54 EGR54 DWV54 DMZ54 DDD54 CTH54 CJL54 BZP54 BPT54 BFX54 AWB54 AMF54 ACJ54 SN54">
      <formula1>A$93:A$99</formula1>
    </dataValidation>
    <dataValidation type="list" allowBlank="1" showInputMessage="1" showErrorMessage="1" promptTitle="Row 47: HTC Unit Designation" prompt="Select the appropriate housing tax credit unit designation for this unit (TC30%, TC40%, MR, etc.). " sqref="IR53 A53 WVD983072 WLH983072 WBL983072 VRP983072 VHT983072 UXX983072 UOB983072 UEF983072 TUJ983072 TKN983072 TAR983072 SQV983072 SGZ983072 RXD983072 RNH983072 RDL983072 QTP983072 QJT983072 PZX983072 PQB983072 PGF983072 OWJ983072 OMN983072 OCR983072 NSV983072 NIZ983072 MZD983072 MPH983072 MFL983072 LVP983072 LLT983072 LBX983072 KSB983072 KIF983072 JYJ983072 JON983072 JER983072 IUV983072 IKZ983072 IBD983072 HRH983072 HHL983072 GXP983072 GNT983072 GDX983072 FUB983072 FKF983072 FAJ983072 EQN983072 EGR983072 DWV983072 DMZ983072 DDD983072 CTH983072 CJL983072 BZP983072 BPT983072 BFX983072 AWB983072 AMF983072 ACJ983072 SN983072 IR983072 WVD917536 WLH917536 WBL917536 VRP917536 VHT917536 UXX917536 UOB917536 UEF917536 TUJ917536 TKN917536 TAR917536 SQV917536 SGZ917536 RXD917536 RNH917536 RDL917536 QTP917536 QJT917536 PZX917536 PQB917536 PGF917536 OWJ917536 OMN917536 OCR917536 NSV917536 NIZ917536 MZD917536 MPH917536 MFL917536 LVP917536 LLT917536 LBX917536 KSB917536 KIF917536 JYJ917536 JON917536 JER917536 IUV917536 IKZ917536 IBD917536 HRH917536 HHL917536 GXP917536 GNT917536 GDX917536 FUB917536 FKF917536 FAJ917536 EQN917536 EGR917536 DWV917536 DMZ917536 DDD917536 CTH917536 CJL917536 BZP917536 BPT917536 BFX917536 AWB917536 AMF917536 ACJ917536 SN917536 IR917536 WVD852000 WLH852000 WBL852000 VRP852000 VHT852000 UXX852000 UOB852000 UEF852000 TUJ852000 TKN852000 TAR852000 SQV852000 SGZ852000 RXD852000 RNH852000 RDL852000 QTP852000 QJT852000 PZX852000 PQB852000 PGF852000 OWJ852000 OMN852000 OCR852000 NSV852000 NIZ852000 MZD852000 MPH852000 MFL852000 LVP852000 LLT852000 LBX852000 KSB852000 KIF852000 JYJ852000 JON852000 JER852000 IUV852000 IKZ852000 IBD852000 HRH852000 HHL852000 GXP852000 GNT852000 GDX852000 FUB852000 FKF852000 FAJ852000 EQN852000 EGR852000 DWV852000 DMZ852000 DDD852000 CTH852000 CJL852000 BZP852000 BPT852000 BFX852000 AWB852000 AMF852000 ACJ852000 SN852000 IR852000 WVD786464 WLH786464 WBL786464 VRP786464 VHT786464 UXX786464 UOB786464 UEF786464 TUJ786464 TKN786464 TAR786464 SQV786464 SGZ786464 RXD786464 RNH786464 RDL786464 QTP786464 QJT786464 PZX786464 PQB786464 PGF786464 OWJ786464 OMN786464 OCR786464 NSV786464 NIZ786464 MZD786464 MPH786464 MFL786464 LVP786464 LLT786464 LBX786464 KSB786464 KIF786464 JYJ786464 JON786464 JER786464 IUV786464 IKZ786464 IBD786464 HRH786464 HHL786464 GXP786464 GNT786464 GDX786464 FUB786464 FKF786464 FAJ786464 EQN786464 EGR786464 DWV786464 DMZ786464 DDD786464 CTH786464 CJL786464 BZP786464 BPT786464 BFX786464 AWB786464 AMF786464 ACJ786464 SN786464 IR786464 WVD720928 WLH720928 WBL720928 VRP720928 VHT720928 UXX720928 UOB720928 UEF720928 TUJ720928 TKN720928 TAR720928 SQV720928 SGZ720928 RXD720928 RNH720928 RDL720928 QTP720928 QJT720928 PZX720928 PQB720928 PGF720928 OWJ720928 OMN720928 OCR720928 NSV720928 NIZ720928 MZD720928 MPH720928 MFL720928 LVP720928 LLT720928 LBX720928 KSB720928 KIF720928 JYJ720928 JON720928 JER720928 IUV720928 IKZ720928 IBD720928 HRH720928 HHL720928 GXP720928 GNT720928 GDX720928 FUB720928 FKF720928 FAJ720928 EQN720928 EGR720928 DWV720928 DMZ720928 DDD720928 CTH720928 CJL720928 BZP720928 BPT720928 BFX720928 AWB720928 AMF720928 ACJ720928 SN720928 IR720928 WVD655392 WLH655392 WBL655392 VRP655392 VHT655392 UXX655392 UOB655392 UEF655392 TUJ655392 TKN655392 TAR655392 SQV655392 SGZ655392 RXD655392 RNH655392 RDL655392 QTP655392 QJT655392 PZX655392 PQB655392 PGF655392 OWJ655392 OMN655392 OCR655392 NSV655392 NIZ655392 MZD655392 MPH655392 MFL655392 LVP655392 LLT655392 LBX655392 KSB655392 KIF655392 JYJ655392 JON655392 JER655392 IUV655392 IKZ655392 IBD655392 HRH655392 HHL655392 GXP655392 GNT655392 GDX655392 FUB655392 FKF655392 FAJ655392 EQN655392 EGR655392 DWV655392 DMZ655392 DDD655392 CTH655392 CJL655392 BZP655392 BPT655392 BFX655392 AWB655392 AMF655392 ACJ655392 SN655392 IR655392 WVD589856 WLH589856 WBL589856 VRP589856 VHT589856 UXX589856 UOB589856 UEF589856 TUJ589856 TKN589856 TAR589856 SQV589856 SGZ589856 RXD589856 RNH589856 RDL589856 QTP589856 QJT589856 PZX589856 PQB589856 PGF589856 OWJ589856 OMN589856 OCR589856 NSV589856 NIZ589856 MZD589856 MPH589856 MFL589856 LVP589856 LLT589856 LBX589856 KSB589856 KIF589856 JYJ589856 JON589856 JER589856 IUV589856 IKZ589856 IBD589856 HRH589856 HHL589856 GXP589856 GNT589856 GDX589856 FUB589856 FKF589856 FAJ589856 EQN589856 EGR589856 DWV589856 DMZ589856 DDD589856 CTH589856 CJL589856 BZP589856 BPT589856 BFX589856 AWB589856 AMF589856 ACJ589856 SN589856 IR589856 WVD524320 WLH524320 WBL524320 VRP524320 VHT524320 UXX524320 UOB524320 UEF524320 TUJ524320 TKN524320 TAR524320 SQV524320 SGZ524320 RXD524320 RNH524320 RDL524320 QTP524320 QJT524320 PZX524320 PQB524320 PGF524320 OWJ524320 OMN524320 OCR524320 NSV524320 NIZ524320 MZD524320 MPH524320 MFL524320 LVP524320 LLT524320 LBX524320 KSB524320 KIF524320 JYJ524320 JON524320 JER524320 IUV524320 IKZ524320 IBD524320 HRH524320 HHL524320 GXP524320 GNT524320 GDX524320 FUB524320 FKF524320 FAJ524320 EQN524320 EGR524320 DWV524320 DMZ524320 DDD524320 CTH524320 CJL524320 BZP524320 BPT524320 BFX524320 AWB524320 AMF524320 ACJ524320 SN524320 IR524320 WVD458784 WLH458784 WBL458784 VRP458784 VHT458784 UXX458784 UOB458784 UEF458784 TUJ458784 TKN458784 TAR458784 SQV458784 SGZ458784 RXD458784 RNH458784 RDL458784 QTP458784 QJT458784 PZX458784 PQB458784 PGF458784 OWJ458784 OMN458784 OCR458784 NSV458784 NIZ458784 MZD458784 MPH458784 MFL458784 LVP458784 LLT458784 LBX458784 KSB458784 KIF458784 JYJ458784 JON458784 JER458784 IUV458784 IKZ458784 IBD458784 HRH458784 HHL458784 GXP458784 GNT458784 GDX458784 FUB458784 FKF458784 FAJ458784 EQN458784 EGR458784 DWV458784 DMZ458784 DDD458784 CTH458784 CJL458784 BZP458784 BPT458784 BFX458784 AWB458784 AMF458784 ACJ458784 SN458784 IR458784 WVD393248 WLH393248 WBL393248 VRP393248 VHT393248 UXX393248 UOB393248 UEF393248 TUJ393248 TKN393248 TAR393248 SQV393248 SGZ393248 RXD393248 RNH393248 RDL393248 QTP393248 QJT393248 PZX393248 PQB393248 PGF393248 OWJ393248 OMN393248 OCR393248 NSV393248 NIZ393248 MZD393248 MPH393248 MFL393248 LVP393248 LLT393248 LBX393248 KSB393248 KIF393248 JYJ393248 JON393248 JER393248 IUV393248 IKZ393248 IBD393248 HRH393248 HHL393248 GXP393248 GNT393248 GDX393248 FUB393248 FKF393248 FAJ393248 EQN393248 EGR393248 DWV393248 DMZ393248 DDD393248 CTH393248 CJL393248 BZP393248 BPT393248 BFX393248 AWB393248 AMF393248 ACJ393248 SN393248 IR393248 WVD327712 WLH327712 WBL327712 VRP327712 VHT327712 UXX327712 UOB327712 UEF327712 TUJ327712 TKN327712 TAR327712 SQV327712 SGZ327712 RXD327712 RNH327712 RDL327712 QTP327712 QJT327712 PZX327712 PQB327712 PGF327712 OWJ327712 OMN327712 OCR327712 NSV327712 NIZ327712 MZD327712 MPH327712 MFL327712 LVP327712 LLT327712 LBX327712 KSB327712 KIF327712 JYJ327712 JON327712 JER327712 IUV327712 IKZ327712 IBD327712 HRH327712 HHL327712 GXP327712 GNT327712 GDX327712 FUB327712 FKF327712 FAJ327712 EQN327712 EGR327712 DWV327712 DMZ327712 DDD327712 CTH327712 CJL327712 BZP327712 BPT327712 BFX327712 AWB327712 AMF327712 ACJ327712 SN327712 IR327712 WVD262176 WLH262176 WBL262176 VRP262176 VHT262176 UXX262176 UOB262176 UEF262176 TUJ262176 TKN262176 TAR262176 SQV262176 SGZ262176 RXD262176 RNH262176 RDL262176 QTP262176 QJT262176 PZX262176 PQB262176 PGF262176 OWJ262176 OMN262176 OCR262176 NSV262176 NIZ262176 MZD262176 MPH262176 MFL262176 LVP262176 LLT262176 LBX262176 KSB262176 KIF262176 JYJ262176 JON262176 JER262176 IUV262176 IKZ262176 IBD262176 HRH262176 HHL262176 GXP262176 GNT262176 GDX262176 FUB262176 FKF262176 FAJ262176 EQN262176 EGR262176 DWV262176 DMZ262176 DDD262176 CTH262176 CJL262176 BZP262176 BPT262176 BFX262176 AWB262176 AMF262176 ACJ262176 SN262176 IR262176 WVD196640 WLH196640 WBL196640 VRP196640 VHT196640 UXX196640 UOB196640 UEF196640 TUJ196640 TKN196640 TAR196640 SQV196640 SGZ196640 RXD196640 RNH196640 RDL196640 QTP196640 QJT196640 PZX196640 PQB196640 PGF196640 OWJ196640 OMN196640 OCR196640 NSV196640 NIZ196640 MZD196640 MPH196640 MFL196640 LVP196640 LLT196640 LBX196640 KSB196640 KIF196640 JYJ196640 JON196640 JER196640 IUV196640 IKZ196640 IBD196640 HRH196640 HHL196640 GXP196640 GNT196640 GDX196640 FUB196640 FKF196640 FAJ196640 EQN196640 EGR196640 DWV196640 DMZ196640 DDD196640 CTH196640 CJL196640 BZP196640 BPT196640 BFX196640 AWB196640 AMF196640 ACJ196640 SN196640 IR196640 WVD131104 WLH131104 WBL131104 VRP131104 VHT131104 UXX131104 UOB131104 UEF131104 TUJ131104 TKN131104 TAR131104 SQV131104 SGZ131104 RXD131104 RNH131104 RDL131104 QTP131104 QJT131104 PZX131104 PQB131104 PGF131104 OWJ131104 OMN131104 OCR131104 NSV131104 NIZ131104 MZD131104 MPH131104 MFL131104 LVP131104 LLT131104 LBX131104 KSB131104 KIF131104 JYJ131104 JON131104 JER131104 IUV131104 IKZ131104 IBD131104 HRH131104 HHL131104 GXP131104 GNT131104 GDX131104 FUB131104 FKF131104 FAJ131104 EQN131104 EGR131104 DWV131104 DMZ131104 DDD131104 CTH131104 CJL131104 BZP131104 BPT131104 BFX131104 AWB131104 AMF131104 ACJ131104 SN131104 IR131104 WVD65568 WLH65568 WBL65568 VRP65568 VHT65568 UXX65568 UOB65568 UEF65568 TUJ65568 TKN65568 TAR65568 SQV65568 SGZ65568 RXD65568 RNH65568 RDL65568 QTP65568 QJT65568 PZX65568 PQB65568 PGF65568 OWJ65568 OMN65568 OCR65568 NSV65568 NIZ65568 MZD65568 MPH65568 MFL65568 LVP65568 LLT65568 LBX65568 KSB65568 KIF65568 JYJ65568 JON65568 JER65568 IUV65568 IKZ65568 IBD65568 HRH65568 HHL65568 GXP65568 GNT65568 GDX65568 FUB65568 FKF65568 FAJ65568 EQN65568 EGR65568 DWV65568 DMZ65568 DDD65568 CTH65568 CJL65568 BZP65568 BPT65568 BFX65568 AWB65568 AMF65568 ACJ65568 SN65568 IR65568 WVD53 WLH53 WBL53 VRP53 VHT53 UXX53 UOB53 UEF53 TUJ53 TKN53 TAR53 SQV53 SGZ53 RXD53 RNH53 RDL53 QTP53 QJT53 PZX53 PQB53 PGF53 OWJ53 OMN53 OCR53 NSV53 NIZ53 MZD53 MPH53 MFL53 LVP53 LLT53 LBX53 KSB53 KIF53 JYJ53 JON53 JER53 IUV53 IKZ53 IBD53 HRH53 HHL53 GXP53 GNT53 GDX53 FUB53 FKF53 FAJ53 EQN53 EGR53 DWV53 DMZ53 DDD53 CTH53 CJL53 BZP53 BPT53 BFX53 AWB53 AMF53 ACJ53 SN53">
      <formula1>A$93:A$99</formula1>
    </dataValidation>
    <dataValidation type="list" allowBlank="1" showInputMessage="1" showErrorMessage="1" promptTitle="Row 46: HTC Unit Designation" prompt="Select the appropriate housing tax credit unit designation for this unit (TC30%, TC40%, MR, etc.). " sqref="IR52 A52 WVD983071 WLH983071 WBL983071 VRP983071 VHT983071 UXX983071 UOB983071 UEF983071 TUJ983071 TKN983071 TAR983071 SQV983071 SGZ983071 RXD983071 RNH983071 RDL983071 QTP983071 QJT983071 PZX983071 PQB983071 PGF983071 OWJ983071 OMN983071 OCR983071 NSV983071 NIZ983071 MZD983071 MPH983071 MFL983071 LVP983071 LLT983071 LBX983071 KSB983071 KIF983071 JYJ983071 JON983071 JER983071 IUV983071 IKZ983071 IBD983071 HRH983071 HHL983071 GXP983071 GNT983071 GDX983071 FUB983071 FKF983071 FAJ983071 EQN983071 EGR983071 DWV983071 DMZ983071 DDD983071 CTH983071 CJL983071 BZP983071 BPT983071 BFX983071 AWB983071 AMF983071 ACJ983071 SN983071 IR983071 WVD917535 WLH917535 WBL917535 VRP917535 VHT917535 UXX917535 UOB917535 UEF917535 TUJ917535 TKN917535 TAR917535 SQV917535 SGZ917535 RXD917535 RNH917535 RDL917535 QTP917535 QJT917535 PZX917535 PQB917535 PGF917535 OWJ917535 OMN917535 OCR917535 NSV917535 NIZ917535 MZD917535 MPH917535 MFL917535 LVP917535 LLT917535 LBX917535 KSB917535 KIF917535 JYJ917535 JON917535 JER917535 IUV917535 IKZ917535 IBD917535 HRH917535 HHL917535 GXP917535 GNT917535 GDX917535 FUB917535 FKF917535 FAJ917535 EQN917535 EGR917535 DWV917535 DMZ917535 DDD917535 CTH917535 CJL917535 BZP917535 BPT917535 BFX917535 AWB917535 AMF917535 ACJ917535 SN917535 IR917535 WVD851999 WLH851999 WBL851999 VRP851999 VHT851999 UXX851999 UOB851999 UEF851999 TUJ851999 TKN851999 TAR851999 SQV851999 SGZ851999 RXD851999 RNH851999 RDL851999 QTP851999 QJT851999 PZX851999 PQB851999 PGF851999 OWJ851999 OMN851999 OCR851999 NSV851999 NIZ851999 MZD851999 MPH851999 MFL851999 LVP851999 LLT851999 LBX851999 KSB851999 KIF851999 JYJ851999 JON851999 JER851999 IUV851999 IKZ851999 IBD851999 HRH851999 HHL851999 GXP851999 GNT851999 GDX851999 FUB851999 FKF851999 FAJ851999 EQN851999 EGR851999 DWV851999 DMZ851999 DDD851999 CTH851999 CJL851999 BZP851999 BPT851999 BFX851999 AWB851999 AMF851999 ACJ851999 SN851999 IR851999 WVD786463 WLH786463 WBL786463 VRP786463 VHT786463 UXX786463 UOB786463 UEF786463 TUJ786463 TKN786463 TAR786463 SQV786463 SGZ786463 RXD786463 RNH786463 RDL786463 QTP786463 QJT786463 PZX786463 PQB786463 PGF786463 OWJ786463 OMN786463 OCR786463 NSV786463 NIZ786463 MZD786463 MPH786463 MFL786463 LVP786463 LLT786463 LBX786463 KSB786463 KIF786463 JYJ786463 JON786463 JER786463 IUV786463 IKZ786463 IBD786463 HRH786463 HHL786463 GXP786463 GNT786463 GDX786463 FUB786463 FKF786463 FAJ786463 EQN786463 EGR786463 DWV786463 DMZ786463 DDD786463 CTH786463 CJL786463 BZP786463 BPT786463 BFX786463 AWB786463 AMF786463 ACJ786463 SN786463 IR786463 WVD720927 WLH720927 WBL720927 VRP720927 VHT720927 UXX720927 UOB720927 UEF720927 TUJ720927 TKN720927 TAR720927 SQV720927 SGZ720927 RXD720927 RNH720927 RDL720927 QTP720927 QJT720927 PZX720927 PQB720927 PGF720927 OWJ720927 OMN720927 OCR720927 NSV720927 NIZ720927 MZD720927 MPH720927 MFL720927 LVP720927 LLT720927 LBX720927 KSB720927 KIF720927 JYJ720927 JON720927 JER720927 IUV720927 IKZ720927 IBD720927 HRH720927 HHL720927 GXP720927 GNT720927 GDX720927 FUB720927 FKF720927 FAJ720927 EQN720927 EGR720927 DWV720927 DMZ720927 DDD720927 CTH720927 CJL720927 BZP720927 BPT720927 BFX720927 AWB720927 AMF720927 ACJ720927 SN720927 IR720927 WVD655391 WLH655391 WBL655391 VRP655391 VHT655391 UXX655391 UOB655391 UEF655391 TUJ655391 TKN655391 TAR655391 SQV655391 SGZ655391 RXD655391 RNH655391 RDL655391 QTP655391 QJT655391 PZX655391 PQB655391 PGF655391 OWJ655391 OMN655391 OCR655391 NSV655391 NIZ655391 MZD655391 MPH655391 MFL655391 LVP655391 LLT655391 LBX655391 KSB655391 KIF655391 JYJ655391 JON655391 JER655391 IUV655391 IKZ655391 IBD655391 HRH655391 HHL655391 GXP655391 GNT655391 GDX655391 FUB655391 FKF655391 FAJ655391 EQN655391 EGR655391 DWV655391 DMZ655391 DDD655391 CTH655391 CJL655391 BZP655391 BPT655391 BFX655391 AWB655391 AMF655391 ACJ655391 SN655391 IR655391 WVD589855 WLH589855 WBL589855 VRP589855 VHT589855 UXX589855 UOB589855 UEF589855 TUJ589855 TKN589855 TAR589855 SQV589855 SGZ589855 RXD589855 RNH589855 RDL589855 QTP589855 QJT589855 PZX589855 PQB589855 PGF589855 OWJ589855 OMN589855 OCR589855 NSV589855 NIZ589855 MZD589855 MPH589855 MFL589855 LVP589855 LLT589855 LBX589855 KSB589855 KIF589855 JYJ589855 JON589855 JER589855 IUV589855 IKZ589855 IBD589855 HRH589855 HHL589855 GXP589855 GNT589855 GDX589855 FUB589855 FKF589855 FAJ589855 EQN589855 EGR589855 DWV589855 DMZ589855 DDD589855 CTH589855 CJL589855 BZP589855 BPT589855 BFX589855 AWB589855 AMF589855 ACJ589855 SN589855 IR589855 WVD524319 WLH524319 WBL524319 VRP524319 VHT524319 UXX524319 UOB524319 UEF524319 TUJ524319 TKN524319 TAR524319 SQV524319 SGZ524319 RXD524319 RNH524319 RDL524319 QTP524319 QJT524319 PZX524319 PQB524319 PGF524319 OWJ524319 OMN524319 OCR524319 NSV524319 NIZ524319 MZD524319 MPH524319 MFL524319 LVP524319 LLT524319 LBX524319 KSB524319 KIF524319 JYJ524319 JON524319 JER524319 IUV524319 IKZ524319 IBD524319 HRH524319 HHL524319 GXP524319 GNT524319 GDX524319 FUB524319 FKF524319 FAJ524319 EQN524319 EGR524319 DWV524319 DMZ524319 DDD524319 CTH524319 CJL524319 BZP524319 BPT524319 BFX524319 AWB524319 AMF524319 ACJ524319 SN524319 IR524319 WVD458783 WLH458783 WBL458783 VRP458783 VHT458783 UXX458783 UOB458783 UEF458783 TUJ458783 TKN458783 TAR458783 SQV458783 SGZ458783 RXD458783 RNH458783 RDL458783 QTP458783 QJT458783 PZX458783 PQB458783 PGF458783 OWJ458783 OMN458783 OCR458783 NSV458783 NIZ458783 MZD458783 MPH458783 MFL458783 LVP458783 LLT458783 LBX458783 KSB458783 KIF458783 JYJ458783 JON458783 JER458783 IUV458783 IKZ458783 IBD458783 HRH458783 HHL458783 GXP458783 GNT458783 GDX458783 FUB458783 FKF458783 FAJ458783 EQN458783 EGR458783 DWV458783 DMZ458783 DDD458783 CTH458783 CJL458783 BZP458783 BPT458783 BFX458783 AWB458783 AMF458783 ACJ458783 SN458783 IR458783 WVD393247 WLH393247 WBL393247 VRP393247 VHT393247 UXX393247 UOB393247 UEF393247 TUJ393247 TKN393247 TAR393247 SQV393247 SGZ393247 RXD393247 RNH393247 RDL393247 QTP393247 QJT393247 PZX393247 PQB393247 PGF393247 OWJ393247 OMN393247 OCR393247 NSV393247 NIZ393247 MZD393247 MPH393247 MFL393247 LVP393247 LLT393247 LBX393247 KSB393247 KIF393247 JYJ393247 JON393247 JER393247 IUV393247 IKZ393247 IBD393247 HRH393247 HHL393247 GXP393247 GNT393247 GDX393247 FUB393247 FKF393247 FAJ393247 EQN393247 EGR393247 DWV393247 DMZ393247 DDD393247 CTH393247 CJL393247 BZP393247 BPT393247 BFX393247 AWB393247 AMF393247 ACJ393247 SN393247 IR393247 WVD327711 WLH327711 WBL327711 VRP327711 VHT327711 UXX327711 UOB327711 UEF327711 TUJ327711 TKN327711 TAR327711 SQV327711 SGZ327711 RXD327711 RNH327711 RDL327711 QTP327711 QJT327711 PZX327711 PQB327711 PGF327711 OWJ327711 OMN327711 OCR327711 NSV327711 NIZ327711 MZD327711 MPH327711 MFL327711 LVP327711 LLT327711 LBX327711 KSB327711 KIF327711 JYJ327711 JON327711 JER327711 IUV327711 IKZ327711 IBD327711 HRH327711 HHL327711 GXP327711 GNT327711 GDX327711 FUB327711 FKF327711 FAJ327711 EQN327711 EGR327711 DWV327711 DMZ327711 DDD327711 CTH327711 CJL327711 BZP327711 BPT327711 BFX327711 AWB327711 AMF327711 ACJ327711 SN327711 IR327711 WVD262175 WLH262175 WBL262175 VRP262175 VHT262175 UXX262175 UOB262175 UEF262175 TUJ262175 TKN262175 TAR262175 SQV262175 SGZ262175 RXD262175 RNH262175 RDL262175 QTP262175 QJT262175 PZX262175 PQB262175 PGF262175 OWJ262175 OMN262175 OCR262175 NSV262175 NIZ262175 MZD262175 MPH262175 MFL262175 LVP262175 LLT262175 LBX262175 KSB262175 KIF262175 JYJ262175 JON262175 JER262175 IUV262175 IKZ262175 IBD262175 HRH262175 HHL262175 GXP262175 GNT262175 GDX262175 FUB262175 FKF262175 FAJ262175 EQN262175 EGR262175 DWV262175 DMZ262175 DDD262175 CTH262175 CJL262175 BZP262175 BPT262175 BFX262175 AWB262175 AMF262175 ACJ262175 SN262175 IR262175 WVD196639 WLH196639 WBL196639 VRP196639 VHT196639 UXX196639 UOB196639 UEF196639 TUJ196639 TKN196639 TAR196639 SQV196639 SGZ196639 RXD196639 RNH196639 RDL196639 QTP196639 QJT196639 PZX196639 PQB196639 PGF196639 OWJ196639 OMN196639 OCR196639 NSV196639 NIZ196639 MZD196639 MPH196639 MFL196639 LVP196639 LLT196639 LBX196639 KSB196639 KIF196639 JYJ196639 JON196639 JER196639 IUV196639 IKZ196639 IBD196639 HRH196639 HHL196639 GXP196639 GNT196639 GDX196639 FUB196639 FKF196639 FAJ196639 EQN196639 EGR196639 DWV196639 DMZ196639 DDD196639 CTH196639 CJL196639 BZP196639 BPT196639 BFX196639 AWB196639 AMF196639 ACJ196639 SN196639 IR196639 WVD131103 WLH131103 WBL131103 VRP131103 VHT131103 UXX131103 UOB131103 UEF131103 TUJ131103 TKN131103 TAR131103 SQV131103 SGZ131103 RXD131103 RNH131103 RDL131103 QTP131103 QJT131103 PZX131103 PQB131103 PGF131103 OWJ131103 OMN131103 OCR131103 NSV131103 NIZ131103 MZD131103 MPH131103 MFL131103 LVP131103 LLT131103 LBX131103 KSB131103 KIF131103 JYJ131103 JON131103 JER131103 IUV131103 IKZ131103 IBD131103 HRH131103 HHL131103 GXP131103 GNT131103 GDX131103 FUB131103 FKF131103 FAJ131103 EQN131103 EGR131103 DWV131103 DMZ131103 DDD131103 CTH131103 CJL131103 BZP131103 BPT131103 BFX131103 AWB131103 AMF131103 ACJ131103 SN131103 IR131103 WVD65567 WLH65567 WBL65567 VRP65567 VHT65567 UXX65567 UOB65567 UEF65567 TUJ65567 TKN65567 TAR65567 SQV65567 SGZ65567 RXD65567 RNH65567 RDL65567 QTP65567 QJT65567 PZX65567 PQB65567 PGF65567 OWJ65567 OMN65567 OCR65567 NSV65567 NIZ65567 MZD65567 MPH65567 MFL65567 LVP65567 LLT65567 LBX65567 KSB65567 KIF65567 JYJ65567 JON65567 JER65567 IUV65567 IKZ65567 IBD65567 HRH65567 HHL65567 GXP65567 GNT65567 GDX65567 FUB65567 FKF65567 FAJ65567 EQN65567 EGR65567 DWV65567 DMZ65567 DDD65567 CTH65567 CJL65567 BZP65567 BPT65567 BFX65567 AWB65567 AMF65567 ACJ65567 SN65567 IR65567 WVD52 WLH52 WBL52 VRP52 VHT52 UXX52 UOB52 UEF52 TUJ52 TKN52 TAR52 SQV52 SGZ52 RXD52 RNH52 RDL52 QTP52 QJT52 PZX52 PQB52 PGF52 OWJ52 OMN52 OCR52 NSV52 NIZ52 MZD52 MPH52 MFL52 LVP52 LLT52 LBX52 KSB52 KIF52 JYJ52 JON52 JER52 IUV52 IKZ52 IBD52 HRH52 HHL52 GXP52 GNT52 GDX52 FUB52 FKF52 FAJ52 EQN52 EGR52 DWV52 DMZ52 DDD52 CTH52 CJL52 BZP52 BPT52 BFX52 AWB52 AMF52 ACJ52 SN52">
      <formula1>A$93:A$99</formula1>
    </dataValidation>
    <dataValidation type="list" allowBlank="1" showInputMessage="1" showErrorMessage="1" promptTitle="Row 45: HTC Unit Designation" prompt="Select the appropriate housing tax credit unit designation for this unit (TC30%, TC40%, MR, etc.). " sqref="IR51 A51 WVD983070 WLH983070 WBL983070 VRP983070 VHT983070 UXX983070 UOB983070 UEF983070 TUJ983070 TKN983070 TAR983070 SQV983070 SGZ983070 RXD983070 RNH983070 RDL983070 QTP983070 QJT983070 PZX983070 PQB983070 PGF983070 OWJ983070 OMN983070 OCR983070 NSV983070 NIZ983070 MZD983070 MPH983070 MFL983070 LVP983070 LLT983070 LBX983070 KSB983070 KIF983070 JYJ983070 JON983070 JER983070 IUV983070 IKZ983070 IBD983070 HRH983070 HHL983070 GXP983070 GNT983070 GDX983070 FUB983070 FKF983070 FAJ983070 EQN983070 EGR983070 DWV983070 DMZ983070 DDD983070 CTH983070 CJL983070 BZP983070 BPT983070 BFX983070 AWB983070 AMF983070 ACJ983070 SN983070 IR983070 WVD917534 WLH917534 WBL917534 VRP917534 VHT917534 UXX917534 UOB917534 UEF917534 TUJ917534 TKN917534 TAR917534 SQV917534 SGZ917534 RXD917534 RNH917534 RDL917534 QTP917534 QJT917534 PZX917534 PQB917534 PGF917534 OWJ917534 OMN917534 OCR917534 NSV917534 NIZ917534 MZD917534 MPH917534 MFL917534 LVP917534 LLT917534 LBX917534 KSB917534 KIF917534 JYJ917534 JON917534 JER917534 IUV917534 IKZ917534 IBD917534 HRH917534 HHL917534 GXP917534 GNT917534 GDX917534 FUB917534 FKF917534 FAJ917534 EQN917534 EGR917534 DWV917534 DMZ917534 DDD917534 CTH917534 CJL917534 BZP917534 BPT917534 BFX917534 AWB917534 AMF917534 ACJ917534 SN917534 IR917534 WVD851998 WLH851998 WBL851998 VRP851998 VHT851998 UXX851998 UOB851998 UEF851998 TUJ851998 TKN851998 TAR851998 SQV851998 SGZ851998 RXD851998 RNH851998 RDL851998 QTP851998 QJT851998 PZX851998 PQB851998 PGF851998 OWJ851998 OMN851998 OCR851998 NSV851998 NIZ851998 MZD851998 MPH851998 MFL851998 LVP851998 LLT851998 LBX851998 KSB851998 KIF851998 JYJ851998 JON851998 JER851998 IUV851998 IKZ851998 IBD851998 HRH851998 HHL851998 GXP851998 GNT851998 GDX851998 FUB851998 FKF851998 FAJ851998 EQN851998 EGR851998 DWV851998 DMZ851998 DDD851998 CTH851998 CJL851998 BZP851998 BPT851998 BFX851998 AWB851998 AMF851998 ACJ851998 SN851998 IR851998 WVD786462 WLH786462 WBL786462 VRP786462 VHT786462 UXX786462 UOB786462 UEF786462 TUJ786462 TKN786462 TAR786462 SQV786462 SGZ786462 RXD786462 RNH786462 RDL786462 QTP786462 QJT786462 PZX786462 PQB786462 PGF786462 OWJ786462 OMN786462 OCR786462 NSV786462 NIZ786462 MZD786462 MPH786462 MFL786462 LVP786462 LLT786462 LBX786462 KSB786462 KIF786462 JYJ786462 JON786462 JER786462 IUV786462 IKZ786462 IBD786462 HRH786462 HHL786462 GXP786462 GNT786462 GDX786462 FUB786462 FKF786462 FAJ786462 EQN786462 EGR786462 DWV786462 DMZ786462 DDD786462 CTH786462 CJL786462 BZP786462 BPT786462 BFX786462 AWB786462 AMF786462 ACJ786462 SN786462 IR786462 WVD720926 WLH720926 WBL720926 VRP720926 VHT720926 UXX720926 UOB720926 UEF720926 TUJ720926 TKN720926 TAR720926 SQV720926 SGZ720926 RXD720926 RNH720926 RDL720926 QTP720926 QJT720926 PZX720926 PQB720926 PGF720926 OWJ720926 OMN720926 OCR720926 NSV720926 NIZ720926 MZD720926 MPH720926 MFL720926 LVP720926 LLT720926 LBX720926 KSB720926 KIF720926 JYJ720926 JON720926 JER720926 IUV720926 IKZ720926 IBD720926 HRH720926 HHL720926 GXP720926 GNT720926 GDX720926 FUB720926 FKF720926 FAJ720926 EQN720926 EGR720926 DWV720926 DMZ720926 DDD720926 CTH720926 CJL720926 BZP720926 BPT720926 BFX720926 AWB720926 AMF720926 ACJ720926 SN720926 IR720926 WVD655390 WLH655390 WBL655390 VRP655390 VHT655390 UXX655390 UOB655390 UEF655390 TUJ655390 TKN655390 TAR655390 SQV655390 SGZ655390 RXD655390 RNH655390 RDL655390 QTP655390 QJT655390 PZX655390 PQB655390 PGF655390 OWJ655390 OMN655390 OCR655390 NSV655390 NIZ655390 MZD655390 MPH655390 MFL655390 LVP655390 LLT655390 LBX655390 KSB655390 KIF655390 JYJ655390 JON655390 JER655390 IUV655390 IKZ655390 IBD655390 HRH655390 HHL655390 GXP655390 GNT655390 GDX655390 FUB655390 FKF655390 FAJ655390 EQN655390 EGR655390 DWV655390 DMZ655390 DDD655390 CTH655390 CJL655390 BZP655390 BPT655390 BFX655390 AWB655390 AMF655390 ACJ655390 SN655390 IR655390 WVD589854 WLH589854 WBL589854 VRP589854 VHT589854 UXX589854 UOB589854 UEF589854 TUJ589854 TKN589854 TAR589854 SQV589854 SGZ589854 RXD589854 RNH589854 RDL589854 QTP589854 QJT589854 PZX589854 PQB589854 PGF589854 OWJ589854 OMN589854 OCR589854 NSV589854 NIZ589854 MZD589854 MPH589854 MFL589854 LVP589854 LLT589854 LBX589854 KSB589854 KIF589854 JYJ589854 JON589854 JER589854 IUV589854 IKZ589854 IBD589854 HRH589854 HHL589854 GXP589854 GNT589854 GDX589854 FUB589854 FKF589854 FAJ589854 EQN589854 EGR589854 DWV589854 DMZ589854 DDD589854 CTH589854 CJL589854 BZP589854 BPT589854 BFX589854 AWB589854 AMF589854 ACJ589854 SN589854 IR589854 WVD524318 WLH524318 WBL524318 VRP524318 VHT524318 UXX524318 UOB524318 UEF524318 TUJ524318 TKN524318 TAR524318 SQV524318 SGZ524318 RXD524318 RNH524318 RDL524318 QTP524318 QJT524318 PZX524318 PQB524318 PGF524318 OWJ524318 OMN524318 OCR524318 NSV524318 NIZ524318 MZD524318 MPH524318 MFL524318 LVP524318 LLT524318 LBX524318 KSB524318 KIF524318 JYJ524318 JON524318 JER524318 IUV524318 IKZ524318 IBD524318 HRH524318 HHL524318 GXP524318 GNT524318 GDX524318 FUB524318 FKF524318 FAJ524318 EQN524318 EGR524318 DWV524318 DMZ524318 DDD524318 CTH524318 CJL524318 BZP524318 BPT524318 BFX524318 AWB524318 AMF524318 ACJ524318 SN524318 IR524318 WVD458782 WLH458782 WBL458782 VRP458782 VHT458782 UXX458782 UOB458782 UEF458782 TUJ458782 TKN458782 TAR458782 SQV458782 SGZ458782 RXD458782 RNH458782 RDL458782 QTP458782 QJT458782 PZX458782 PQB458782 PGF458782 OWJ458782 OMN458782 OCR458782 NSV458782 NIZ458782 MZD458782 MPH458782 MFL458782 LVP458782 LLT458782 LBX458782 KSB458782 KIF458782 JYJ458782 JON458782 JER458782 IUV458782 IKZ458782 IBD458782 HRH458782 HHL458782 GXP458782 GNT458782 GDX458782 FUB458782 FKF458782 FAJ458782 EQN458782 EGR458782 DWV458782 DMZ458782 DDD458782 CTH458782 CJL458782 BZP458782 BPT458782 BFX458782 AWB458782 AMF458782 ACJ458782 SN458782 IR458782 WVD393246 WLH393246 WBL393246 VRP393246 VHT393246 UXX393246 UOB393246 UEF393246 TUJ393246 TKN393246 TAR393246 SQV393246 SGZ393246 RXD393246 RNH393246 RDL393246 QTP393246 QJT393246 PZX393246 PQB393246 PGF393246 OWJ393246 OMN393246 OCR393246 NSV393246 NIZ393246 MZD393246 MPH393246 MFL393246 LVP393246 LLT393246 LBX393246 KSB393246 KIF393246 JYJ393246 JON393246 JER393246 IUV393246 IKZ393246 IBD393246 HRH393246 HHL393246 GXP393246 GNT393246 GDX393246 FUB393246 FKF393246 FAJ393246 EQN393246 EGR393246 DWV393246 DMZ393246 DDD393246 CTH393246 CJL393246 BZP393246 BPT393246 BFX393246 AWB393246 AMF393246 ACJ393246 SN393246 IR393246 WVD327710 WLH327710 WBL327710 VRP327710 VHT327710 UXX327710 UOB327710 UEF327710 TUJ327710 TKN327710 TAR327710 SQV327710 SGZ327710 RXD327710 RNH327710 RDL327710 QTP327710 QJT327710 PZX327710 PQB327710 PGF327710 OWJ327710 OMN327710 OCR327710 NSV327710 NIZ327710 MZD327710 MPH327710 MFL327710 LVP327710 LLT327710 LBX327710 KSB327710 KIF327710 JYJ327710 JON327710 JER327710 IUV327710 IKZ327710 IBD327710 HRH327710 HHL327710 GXP327710 GNT327710 GDX327710 FUB327710 FKF327710 FAJ327710 EQN327710 EGR327710 DWV327710 DMZ327710 DDD327710 CTH327710 CJL327710 BZP327710 BPT327710 BFX327710 AWB327710 AMF327710 ACJ327710 SN327710 IR327710 WVD262174 WLH262174 WBL262174 VRP262174 VHT262174 UXX262174 UOB262174 UEF262174 TUJ262174 TKN262174 TAR262174 SQV262174 SGZ262174 RXD262174 RNH262174 RDL262174 QTP262174 QJT262174 PZX262174 PQB262174 PGF262174 OWJ262174 OMN262174 OCR262174 NSV262174 NIZ262174 MZD262174 MPH262174 MFL262174 LVP262174 LLT262174 LBX262174 KSB262174 KIF262174 JYJ262174 JON262174 JER262174 IUV262174 IKZ262174 IBD262174 HRH262174 HHL262174 GXP262174 GNT262174 GDX262174 FUB262174 FKF262174 FAJ262174 EQN262174 EGR262174 DWV262174 DMZ262174 DDD262174 CTH262174 CJL262174 BZP262174 BPT262174 BFX262174 AWB262174 AMF262174 ACJ262174 SN262174 IR262174 WVD196638 WLH196638 WBL196638 VRP196638 VHT196638 UXX196638 UOB196638 UEF196638 TUJ196638 TKN196638 TAR196638 SQV196638 SGZ196638 RXD196638 RNH196638 RDL196638 QTP196638 QJT196638 PZX196638 PQB196638 PGF196638 OWJ196638 OMN196638 OCR196638 NSV196638 NIZ196638 MZD196638 MPH196638 MFL196638 LVP196638 LLT196638 LBX196638 KSB196638 KIF196638 JYJ196638 JON196638 JER196638 IUV196638 IKZ196638 IBD196638 HRH196638 HHL196638 GXP196638 GNT196638 GDX196638 FUB196638 FKF196638 FAJ196638 EQN196638 EGR196638 DWV196638 DMZ196638 DDD196638 CTH196638 CJL196638 BZP196638 BPT196638 BFX196638 AWB196638 AMF196638 ACJ196638 SN196638 IR196638 WVD131102 WLH131102 WBL131102 VRP131102 VHT131102 UXX131102 UOB131102 UEF131102 TUJ131102 TKN131102 TAR131102 SQV131102 SGZ131102 RXD131102 RNH131102 RDL131102 QTP131102 QJT131102 PZX131102 PQB131102 PGF131102 OWJ131102 OMN131102 OCR131102 NSV131102 NIZ131102 MZD131102 MPH131102 MFL131102 LVP131102 LLT131102 LBX131102 KSB131102 KIF131102 JYJ131102 JON131102 JER131102 IUV131102 IKZ131102 IBD131102 HRH131102 HHL131102 GXP131102 GNT131102 GDX131102 FUB131102 FKF131102 FAJ131102 EQN131102 EGR131102 DWV131102 DMZ131102 DDD131102 CTH131102 CJL131102 BZP131102 BPT131102 BFX131102 AWB131102 AMF131102 ACJ131102 SN131102 IR131102 WVD65566 WLH65566 WBL65566 VRP65566 VHT65566 UXX65566 UOB65566 UEF65566 TUJ65566 TKN65566 TAR65566 SQV65566 SGZ65566 RXD65566 RNH65566 RDL65566 QTP65566 QJT65566 PZX65566 PQB65566 PGF65566 OWJ65566 OMN65566 OCR65566 NSV65566 NIZ65566 MZD65566 MPH65566 MFL65566 LVP65566 LLT65566 LBX65566 KSB65566 KIF65566 JYJ65566 JON65566 JER65566 IUV65566 IKZ65566 IBD65566 HRH65566 HHL65566 GXP65566 GNT65566 GDX65566 FUB65566 FKF65566 FAJ65566 EQN65566 EGR65566 DWV65566 DMZ65566 DDD65566 CTH65566 CJL65566 BZP65566 BPT65566 BFX65566 AWB65566 AMF65566 ACJ65566 SN65566 IR65566 WVD51 WLH51 WBL51 VRP51 VHT51 UXX51 UOB51 UEF51 TUJ51 TKN51 TAR51 SQV51 SGZ51 RXD51 RNH51 RDL51 QTP51 QJT51 PZX51 PQB51 PGF51 OWJ51 OMN51 OCR51 NSV51 NIZ51 MZD51 MPH51 MFL51 LVP51 LLT51 LBX51 KSB51 KIF51 JYJ51 JON51 JER51 IUV51 IKZ51 IBD51 HRH51 HHL51 GXP51 GNT51 GDX51 FUB51 FKF51 FAJ51 EQN51 EGR51 DWV51 DMZ51 DDD51 CTH51 CJL51 BZP51 BPT51 BFX51 AWB51 AMF51 ACJ51 SN51">
      <formula1>A$93:A$99</formula1>
    </dataValidation>
    <dataValidation type="list" allowBlank="1" showInputMessage="1" showErrorMessage="1" promptTitle="Row 44: HTC Unit Designation" prompt="Select the appropriate housing tax credit unit designation for this unit (TC30%, TC40%, MR, etc.). " sqref="IR50 A50 WVD983069 WLH983069 WBL983069 VRP983069 VHT983069 UXX983069 UOB983069 UEF983069 TUJ983069 TKN983069 TAR983069 SQV983069 SGZ983069 RXD983069 RNH983069 RDL983069 QTP983069 QJT983069 PZX983069 PQB983069 PGF983069 OWJ983069 OMN983069 OCR983069 NSV983069 NIZ983069 MZD983069 MPH983069 MFL983069 LVP983069 LLT983069 LBX983069 KSB983069 KIF983069 JYJ983069 JON983069 JER983069 IUV983069 IKZ983069 IBD983069 HRH983069 HHL983069 GXP983069 GNT983069 GDX983069 FUB983069 FKF983069 FAJ983069 EQN983069 EGR983069 DWV983069 DMZ983069 DDD983069 CTH983069 CJL983069 BZP983069 BPT983069 BFX983069 AWB983069 AMF983069 ACJ983069 SN983069 IR983069 WVD917533 WLH917533 WBL917533 VRP917533 VHT917533 UXX917533 UOB917533 UEF917533 TUJ917533 TKN917533 TAR917533 SQV917533 SGZ917533 RXD917533 RNH917533 RDL917533 QTP917533 QJT917533 PZX917533 PQB917533 PGF917533 OWJ917533 OMN917533 OCR917533 NSV917533 NIZ917533 MZD917533 MPH917533 MFL917533 LVP917533 LLT917533 LBX917533 KSB917533 KIF917533 JYJ917533 JON917533 JER917533 IUV917533 IKZ917533 IBD917533 HRH917533 HHL917533 GXP917533 GNT917533 GDX917533 FUB917533 FKF917533 FAJ917533 EQN917533 EGR917533 DWV917533 DMZ917533 DDD917533 CTH917533 CJL917533 BZP917533 BPT917533 BFX917533 AWB917533 AMF917533 ACJ917533 SN917533 IR917533 WVD851997 WLH851997 WBL851997 VRP851997 VHT851997 UXX851997 UOB851997 UEF851997 TUJ851997 TKN851997 TAR851997 SQV851997 SGZ851997 RXD851997 RNH851997 RDL851997 QTP851997 QJT851997 PZX851997 PQB851997 PGF851997 OWJ851997 OMN851997 OCR851997 NSV851997 NIZ851997 MZD851997 MPH851997 MFL851997 LVP851997 LLT851997 LBX851997 KSB851997 KIF851997 JYJ851997 JON851997 JER851997 IUV851997 IKZ851997 IBD851997 HRH851997 HHL851997 GXP851997 GNT851997 GDX851997 FUB851997 FKF851997 FAJ851997 EQN851997 EGR851997 DWV851997 DMZ851997 DDD851997 CTH851997 CJL851997 BZP851997 BPT851997 BFX851997 AWB851997 AMF851997 ACJ851997 SN851997 IR851997 WVD786461 WLH786461 WBL786461 VRP786461 VHT786461 UXX786461 UOB786461 UEF786461 TUJ786461 TKN786461 TAR786461 SQV786461 SGZ786461 RXD786461 RNH786461 RDL786461 QTP786461 QJT786461 PZX786461 PQB786461 PGF786461 OWJ786461 OMN786461 OCR786461 NSV786461 NIZ786461 MZD786461 MPH786461 MFL786461 LVP786461 LLT786461 LBX786461 KSB786461 KIF786461 JYJ786461 JON786461 JER786461 IUV786461 IKZ786461 IBD786461 HRH786461 HHL786461 GXP786461 GNT786461 GDX786461 FUB786461 FKF786461 FAJ786461 EQN786461 EGR786461 DWV786461 DMZ786461 DDD786461 CTH786461 CJL786461 BZP786461 BPT786461 BFX786461 AWB786461 AMF786461 ACJ786461 SN786461 IR786461 WVD720925 WLH720925 WBL720925 VRP720925 VHT720925 UXX720925 UOB720925 UEF720925 TUJ720925 TKN720925 TAR720925 SQV720925 SGZ720925 RXD720925 RNH720925 RDL720925 QTP720925 QJT720925 PZX720925 PQB720925 PGF720925 OWJ720925 OMN720925 OCR720925 NSV720925 NIZ720925 MZD720925 MPH720925 MFL720925 LVP720925 LLT720925 LBX720925 KSB720925 KIF720925 JYJ720925 JON720925 JER720925 IUV720925 IKZ720925 IBD720925 HRH720925 HHL720925 GXP720925 GNT720925 GDX720925 FUB720925 FKF720925 FAJ720925 EQN720925 EGR720925 DWV720925 DMZ720925 DDD720925 CTH720925 CJL720925 BZP720925 BPT720925 BFX720925 AWB720925 AMF720925 ACJ720925 SN720925 IR720925 WVD655389 WLH655389 WBL655389 VRP655389 VHT655389 UXX655389 UOB655389 UEF655389 TUJ655389 TKN655389 TAR655389 SQV655389 SGZ655389 RXD655389 RNH655389 RDL655389 QTP655389 QJT655389 PZX655389 PQB655389 PGF655389 OWJ655389 OMN655389 OCR655389 NSV655389 NIZ655389 MZD655389 MPH655389 MFL655389 LVP655389 LLT655389 LBX655389 KSB655389 KIF655389 JYJ655389 JON655389 JER655389 IUV655389 IKZ655389 IBD655389 HRH655389 HHL655389 GXP655389 GNT655389 GDX655389 FUB655389 FKF655389 FAJ655389 EQN655389 EGR655389 DWV655389 DMZ655389 DDD655389 CTH655389 CJL655389 BZP655389 BPT655389 BFX655389 AWB655389 AMF655389 ACJ655389 SN655389 IR655389 WVD589853 WLH589853 WBL589853 VRP589853 VHT589853 UXX589853 UOB589853 UEF589853 TUJ589853 TKN589853 TAR589853 SQV589853 SGZ589853 RXD589853 RNH589853 RDL589853 QTP589853 QJT589853 PZX589853 PQB589853 PGF589853 OWJ589853 OMN589853 OCR589853 NSV589853 NIZ589853 MZD589853 MPH589853 MFL589853 LVP589853 LLT589853 LBX589853 KSB589853 KIF589853 JYJ589853 JON589853 JER589853 IUV589853 IKZ589853 IBD589853 HRH589853 HHL589853 GXP589853 GNT589853 GDX589853 FUB589853 FKF589853 FAJ589853 EQN589853 EGR589853 DWV589853 DMZ589853 DDD589853 CTH589853 CJL589853 BZP589853 BPT589853 BFX589853 AWB589853 AMF589853 ACJ589853 SN589853 IR589853 WVD524317 WLH524317 WBL524317 VRP524317 VHT524317 UXX524317 UOB524317 UEF524317 TUJ524317 TKN524317 TAR524317 SQV524317 SGZ524317 RXD524317 RNH524317 RDL524317 QTP524317 QJT524317 PZX524317 PQB524317 PGF524317 OWJ524317 OMN524317 OCR524317 NSV524317 NIZ524317 MZD524317 MPH524317 MFL524317 LVP524317 LLT524317 LBX524317 KSB524317 KIF524317 JYJ524317 JON524317 JER524317 IUV524317 IKZ524317 IBD524317 HRH524317 HHL524317 GXP524317 GNT524317 GDX524317 FUB524317 FKF524317 FAJ524317 EQN524317 EGR524317 DWV524317 DMZ524317 DDD524317 CTH524317 CJL524317 BZP524317 BPT524317 BFX524317 AWB524317 AMF524317 ACJ524317 SN524317 IR524317 WVD458781 WLH458781 WBL458781 VRP458781 VHT458781 UXX458781 UOB458781 UEF458781 TUJ458781 TKN458781 TAR458781 SQV458781 SGZ458781 RXD458781 RNH458781 RDL458781 QTP458781 QJT458781 PZX458781 PQB458781 PGF458781 OWJ458781 OMN458781 OCR458781 NSV458781 NIZ458781 MZD458781 MPH458781 MFL458781 LVP458781 LLT458781 LBX458781 KSB458781 KIF458781 JYJ458781 JON458781 JER458781 IUV458781 IKZ458781 IBD458781 HRH458781 HHL458781 GXP458781 GNT458781 GDX458781 FUB458781 FKF458781 FAJ458781 EQN458781 EGR458781 DWV458781 DMZ458781 DDD458781 CTH458781 CJL458781 BZP458781 BPT458781 BFX458781 AWB458781 AMF458781 ACJ458781 SN458781 IR458781 WVD393245 WLH393245 WBL393245 VRP393245 VHT393245 UXX393245 UOB393245 UEF393245 TUJ393245 TKN393245 TAR393245 SQV393245 SGZ393245 RXD393245 RNH393245 RDL393245 QTP393245 QJT393245 PZX393245 PQB393245 PGF393245 OWJ393245 OMN393245 OCR393245 NSV393245 NIZ393245 MZD393245 MPH393245 MFL393245 LVP393245 LLT393245 LBX393245 KSB393245 KIF393245 JYJ393245 JON393245 JER393245 IUV393245 IKZ393245 IBD393245 HRH393245 HHL393245 GXP393245 GNT393245 GDX393245 FUB393245 FKF393245 FAJ393245 EQN393245 EGR393245 DWV393245 DMZ393245 DDD393245 CTH393245 CJL393245 BZP393245 BPT393245 BFX393245 AWB393245 AMF393245 ACJ393245 SN393245 IR393245 WVD327709 WLH327709 WBL327709 VRP327709 VHT327709 UXX327709 UOB327709 UEF327709 TUJ327709 TKN327709 TAR327709 SQV327709 SGZ327709 RXD327709 RNH327709 RDL327709 QTP327709 QJT327709 PZX327709 PQB327709 PGF327709 OWJ327709 OMN327709 OCR327709 NSV327709 NIZ327709 MZD327709 MPH327709 MFL327709 LVP327709 LLT327709 LBX327709 KSB327709 KIF327709 JYJ327709 JON327709 JER327709 IUV327709 IKZ327709 IBD327709 HRH327709 HHL327709 GXP327709 GNT327709 GDX327709 FUB327709 FKF327709 FAJ327709 EQN327709 EGR327709 DWV327709 DMZ327709 DDD327709 CTH327709 CJL327709 BZP327709 BPT327709 BFX327709 AWB327709 AMF327709 ACJ327709 SN327709 IR327709 WVD262173 WLH262173 WBL262173 VRP262173 VHT262173 UXX262173 UOB262173 UEF262173 TUJ262173 TKN262173 TAR262173 SQV262173 SGZ262173 RXD262173 RNH262173 RDL262173 QTP262173 QJT262173 PZX262173 PQB262173 PGF262173 OWJ262173 OMN262173 OCR262173 NSV262173 NIZ262173 MZD262173 MPH262173 MFL262173 LVP262173 LLT262173 LBX262173 KSB262173 KIF262173 JYJ262173 JON262173 JER262173 IUV262173 IKZ262173 IBD262173 HRH262173 HHL262173 GXP262173 GNT262173 GDX262173 FUB262173 FKF262173 FAJ262173 EQN262173 EGR262173 DWV262173 DMZ262173 DDD262173 CTH262173 CJL262173 BZP262173 BPT262173 BFX262173 AWB262173 AMF262173 ACJ262173 SN262173 IR262173 WVD196637 WLH196637 WBL196637 VRP196637 VHT196637 UXX196637 UOB196637 UEF196637 TUJ196637 TKN196637 TAR196637 SQV196637 SGZ196637 RXD196637 RNH196637 RDL196637 QTP196637 QJT196637 PZX196637 PQB196637 PGF196637 OWJ196637 OMN196637 OCR196637 NSV196637 NIZ196637 MZD196637 MPH196637 MFL196637 LVP196637 LLT196637 LBX196637 KSB196637 KIF196637 JYJ196637 JON196637 JER196637 IUV196637 IKZ196637 IBD196637 HRH196637 HHL196637 GXP196637 GNT196637 GDX196637 FUB196637 FKF196637 FAJ196637 EQN196637 EGR196637 DWV196637 DMZ196637 DDD196637 CTH196637 CJL196637 BZP196637 BPT196637 BFX196637 AWB196637 AMF196637 ACJ196637 SN196637 IR196637 WVD131101 WLH131101 WBL131101 VRP131101 VHT131101 UXX131101 UOB131101 UEF131101 TUJ131101 TKN131101 TAR131101 SQV131101 SGZ131101 RXD131101 RNH131101 RDL131101 QTP131101 QJT131101 PZX131101 PQB131101 PGF131101 OWJ131101 OMN131101 OCR131101 NSV131101 NIZ131101 MZD131101 MPH131101 MFL131101 LVP131101 LLT131101 LBX131101 KSB131101 KIF131101 JYJ131101 JON131101 JER131101 IUV131101 IKZ131101 IBD131101 HRH131101 HHL131101 GXP131101 GNT131101 GDX131101 FUB131101 FKF131101 FAJ131101 EQN131101 EGR131101 DWV131101 DMZ131101 DDD131101 CTH131101 CJL131101 BZP131101 BPT131101 BFX131101 AWB131101 AMF131101 ACJ131101 SN131101 IR131101 WVD65565 WLH65565 WBL65565 VRP65565 VHT65565 UXX65565 UOB65565 UEF65565 TUJ65565 TKN65565 TAR65565 SQV65565 SGZ65565 RXD65565 RNH65565 RDL65565 QTP65565 QJT65565 PZX65565 PQB65565 PGF65565 OWJ65565 OMN65565 OCR65565 NSV65565 NIZ65565 MZD65565 MPH65565 MFL65565 LVP65565 LLT65565 LBX65565 KSB65565 KIF65565 JYJ65565 JON65565 JER65565 IUV65565 IKZ65565 IBD65565 HRH65565 HHL65565 GXP65565 GNT65565 GDX65565 FUB65565 FKF65565 FAJ65565 EQN65565 EGR65565 DWV65565 DMZ65565 DDD65565 CTH65565 CJL65565 BZP65565 BPT65565 BFX65565 AWB65565 AMF65565 ACJ65565 SN65565 IR65565 WVD50 WLH50 WBL50 VRP50 VHT50 UXX50 UOB50 UEF50 TUJ50 TKN50 TAR50 SQV50 SGZ50 RXD50 RNH50 RDL50 QTP50 QJT50 PZX50 PQB50 PGF50 OWJ50 OMN50 OCR50 NSV50 NIZ50 MZD50 MPH50 MFL50 LVP50 LLT50 LBX50 KSB50 KIF50 JYJ50 JON50 JER50 IUV50 IKZ50 IBD50 HRH50 HHL50 GXP50 GNT50 GDX50 FUB50 FKF50 FAJ50 EQN50 EGR50 DWV50 DMZ50 DDD50 CTH50 CJL50 BZP50 BPT50 BFX50 AWB50 AMF50 ACJ50 SN50">
      <formula1>A$93:A$99</formula1>
    </dataValidation>
    <dataValidation type="list" allowBlank="1" showInputMessage="1" showErrorMessage="1" promptTitle="Row 43: HTC Unit Designation" prompt="Select the appropriate housing tax credit unit designation for this unit (TC30%, TC40%, MR, etc.). " sqref="IR49 A49 WVD983068 WLH983068 WBL983068 VRP983068 VHT983068 UXX983068 UOB983068 UEF983068 TUJ983068 TKN983068 TAR983068 SQV983068 SGZ983068 RXD983068 RNH983068 RDL983068 QTP983068 QJT983068 PZX983068 PQB983068 PGF983068 OWJ983068 OMN983068 OCR983068 NSV983068 NIZ983068 MZD983068 MPH983068 MFL983068 LVP983068 LLT983068 LBX983068 KSB983068 KIF983068 JYJ983068 JON983068 JER983068 IUV983068 IKZ983068 IBD983068 HRH983068 HHL983068 GXP983068 GNT983068 GDX983068 FUB983068 FKF983068 FAJ983068 EQN983068 EGR983068 DWV983068 DMZ983068 DDD983068 CTH983068 CJL983068 BZP983068 BPT983068 BFX983068 AWB983068 AMF983068 ACJ983068 SN983068 IR983068 WVD917532 WLH917532 WBL917532 VRP917532 VHT917532 UXX917532 UOB917532 UEF917532 TUJ917532 TKN917532 TAR917532 SQV917532 SGZ917532 RXD917532 RNH917532 RDL917532 QTP917532 QJT917532 PZX917532 PQB917532 PGF917532 OWJ917532 OMN917532 OCR917532 NSV917532 NIZ917532 MZD917532 MPH917532 MFL917532 LVP917532 LLT917532 LBX917532 KSB917532 KIF917532 JYJ917532 JON917532 JER917532 IUV917532 IKZ917532 IBD917532 HRH917532 HHL917532 GXP917532 GNT917532 GDX917532 FUB917532 FKF917532 FAJ917532 EQN917532 EGR917532 DWV917532 DMZ917532 DDD917532 CTH917532 CJL917532 BZP917532 BPT917532 BFX917532 AWB917532 AMF917532 ACJ917532 SN917532 IR917532 WVD851996 WLH851996 WBL851996 VRP851996 VHT851996 UXX851996 UOB851996 UEF851996 TUJ851996 TKN851996 TAR851996 SQV851996 SGZ851996 RXD851996 RNH851996 RDL851996 QTP851996 QJT851996 PZX851996 PQB851996 PGF851996 OWJ851996 OMN851996 OCR851996 NSV851996 NIZ851996 MZD851996 MPH851996 MFL851996 LVP851996 LLT851996 LBX851996 KSB851996 KIF851996 JYJ851996 JON851996 JER851996 IUV851996 IKZ851996 IBD851996 HRH851996 HHL851996 GXP851996 GNT851996 GDX851996 FUB851996 FKF851996 FAJ851996 EQN851996 EGR851996 DWV851996 DMZ851996 DDD851996 CTH851996 CJL851996 BZP851996 BPT851996 BFX851996 AWB851996 AMF851996 ACJ851996 SN851996 IR851996 WVD786460 WLH786460 WBL786460 VRP786460 VHT786460 UXX786460 UOB786460 UEF786460 TUJ786460 TKN786460 TAR786460 SQV786460 SGZ786460 RXD786460 RNH786460 RDL786460 QTP786460 QJT786460 PZX786460 PQB786460 PGF786460 OWJ786460 OMN786460 OCR786460 NSV786460 NIZ786460 MZD786460 MPH786460 MFL786460 LVP786460 LLT786460 LBX786460 KSB786460 KIF786460 JYJ786460 JON786460 JER786460 IUV786460 IKZ786460 IBD786460 HRH786460 HHL786460 GXP786460 GNT786460 GDX786460 FUB786460 FKF786460 FAJ786460 EQN786460 EGR786460 DWV786460 DMZ786460 DDD786460 CTH786460 CJL786460 BZP786460 BPT786460 BFX786460 AWB786460 AMF786460 ACJ786460 SN786460 IR786460 WVD720924 WLH720924 WBL720924 VRP720924 VHT720924 UXX720924 UOB720924 UEF720924 TUJ720924 TKN720924 TAR720924 SQV720924 SGZ720924 RXD720924 RNH720924 RDL720924 QTP720924 QJT720924 PZX720924 PQB720924 PGF720924 OWJ720924 OMN720924 OCR720924 NSV720924 NIZ720924 MZD720924 MPH720924 MFL720924 LVP720924 LLT720924 LBX720924 KSB720924 KIF720924 JYJ720924 JON720924 JER720924 IUV720924 IKZ720924 IBD720924 HRH720924 HHL720924 GXP720924 GNT720924 GDX720924 FUB720924 FKF720924 FAJ720924 EQN720924 EGR720924 DWV720924 DMZ720924 DDD720924 CTH720924 CJL720924 BZP720924 BPT720924 BFX720924 AWB720924 AMF720924 ACJ720924 SN720924 IR720924 WVD655388 WLH655388 WBL655388 VRP655388 VHT655388 UXX655388 UOB655388 UEF655388 TUJ655388 TKN655388 TAR655388 SQV655388 SGZ655388 RXD655388 RNH655388 RDL655388 QTP655388 QJT655388 PZX655388 PQB655388 PGF655388 OWJ655388 OMN655388 OCR655388 NSV655388 NIZ655388 MZD655388 MPH655388 MFL655388 LVP655388 LLT655388 LBX655388 KSB655388 KIF655388 JYJ655388 JON655388 JER655388 IUV655388 IKZ655388 IBD655388 HRH655388 HHL655388 GXP655388 GNT655388 GDX655388 FUB655388 FKF655388 FAJ655388 EQN655388 EGR655388 DWV655388 DMZ655388 DDD655388 CTH655388 CJL655388 BZP655388 BPT655388 BFX655388 AWB655388 AMF655388 ACJ655388 SN655388 IR655388 WVD589852 WLH589852 WBL589852 VRP589852 VHT589852 UXX589852 UOB589852 UEF589852 TUJ589852 TKN589852 TAR589852 SQV589852 SGZ589852 RXD589852 RNH589852 RDL589852 QTP589852 QJT589852 PZX589852 PQB589852 PGF589852 OWJ589852 OMN589852 OCR589852 NSV589852 NIZ589852 MZD589852 MPH589852 MFL589852 LVP589852 LLT589852 LBX589852 KSB589852 KIF589852 JYJ589852 JON589852 JER589852 IUV589852 IKZ589852 IBD589852 HRH589852 HHL589852 GXP589852 GNT589852 GDX589852 FUB589852 FKF589852 FAJ589852 EQN589852 EGR589852 DWV589852 DMZ589852 DDD589852 CTH589852 CJL589852 BZP589852 BPT589852 BFX589852 AWB589852 AMF589852 ACJ589852 SN589852 IR589852 WVD524316 WLH524316 WBL524316 VRP524316 VHT524316 UXX524316 UOB524316 UEF524316 TUJ524316 TKN524316 TAR524316 SQV524316 SGZ524316 RXD524316 RNH524316 RDL524316 QTP524316 QJT524316 PZX524316 PQB524316 PGF524316 OWJ524316 OMN524316 OCR524316 NSV524316 NIZ524316 MZD524316 MPH524316 MFL524316 LVP524316 LLT524316 LBX524316 KSB524316 KIF524316 JYJ524316 JON524316 JER524316 IUV524316 IKZ524316 IBD524316 HRH524316 HHL524316 GXP524316 GNT524316 GDX524316 FUB524316 FKF524316 FAJ524316 EQN524316 EGR524316 DWV524316 DMZ524316 DDD524316 CTH524316 CJL524316 BZP524316 BPT524316 BFX524316 AWB524316 AMF524316 ACJ524316 SN524316 IR524316 WVD458780 WLH458780 WBL458780 VRP458780 VHT458780 UXX458780 UOB458780 UEF458780 TUJ458780 TKN458780 TAR458780 SQV458780 SGZ458780 RXD458780 RNH458780 RDL458780 QTP458780 QJT458780 PZX458780 PQB458780 PGF458780 OWJ458780 OMN458780 OCR458780 NSV458780 NIZ458780 MZD458780 MPH458780 MFL458780 LVP458780 LLT458780 LBX458780 KSB458780 KIF458780 JYJ458780 JON458780 JER458780 IUV458780 IKZ458780 IBD458780 HRH458780 HHL458780 GXP458780 GNT458780 GDX458780 FUB458780 FKF458780 FAJ458780 EQN458780 EGR458780 DWV458780 DMZ458780 DDD458780 CTH458780 CJL458780 BZP458780 BPT458780 BFX458780 AWB458780 AMF458780 ACJ458780 SN458780 IR458780 WVD393244 WLH393244 WBL393244 VRP393244 VHT393244 UXX393244 UOB393244 UEF393244 TUJ393244 TKN393244 TAR393244 SQV393244 SGZ393244 RXD393244 RNH393244 RDL393244 QTP393244 QJT393244 PZX393244 PQB393244 PGF393244 OWJ393244 OMN393244 OCR393244 NSV393244 NIZ393244 MZD393244 MPH393244 MFL393244 LVP393244 LLT393244 LBX393244 KSB393244 KIF393244 JYJ393244 JON393244 JER393244 IUV393244 IKZ393244 IBD393244 HRH393244 HHL393244 GXP393244 GNT393244 GDX393244 FUB393244 FKF393244 FAJ393244 EQN393244 EGR393244 DWV393244 DMZ393244 DDD393244 CTH393244 CJL393244 BZP393244 BPT393244 BFX393244 AWB393244 AMF393244 ACJ393244 SN393244 IR393244 WVD327708 WLH327708 WBL327708 VRP327708 VHT327708 UXX327708 UOB327708 UEF327708 TUJ327708 TKN327708 TAR327708 SQV327708 SGZ327708 RXD327708 RNH327708 RDL327708 QTP327708 QJT327708 PZX327708 PQB327708 PGF327708 OWJ327708 OMN327708 OCR327708 NSV327708 NIZ327708 MZD327708 MPH327708 MFL327708 LVP327708 LLT327708 LBX327708 KSB327708 KIF327708 JYJ327708 JON327708 JER327708 IUV327708 IKZ327708 IBD327708 HRH327708 HHL327708 GXP327708 GNT327708 GDX327708 FUB327708 FKF327708 FAJ327708 EQN327708 EGR327708 DWV327708 DMZ327708 DDD327708 CTH327708 CJL327708 BZP327708 BPT327708 BFX327708 AWB327708 AMF327708 ACJ327708 SN327708 IR327708 WVD262172 WLH262172 WBL262172 VRP262172 VHT262172 UXX262172 UOB262172 UEF262172 TUJ262172 TKN262172 TAR262172 SQV262172 SGZ262172 RXD262172 RNH262172 RDL262172 QTP262172 QJT262172 PZX262172 PQB262172 PGF262172 OWJ262172 OMN262172 OCR262172 NSV262172 NIZ262172 MZD262172 MPH262172 MFL262172 LVP262172 LLT262172 LBX262172 KSB262172 KIF262172 JYJ262172 JON262172 JER262172 IUV262172 IKZ262172 IBD262172 HRH262172 HHL262172 GXP262172 GNT262172 GDX262172 FUB262172 FKF262172 FAJ262172 EQN262172 EGR262172 DWV262172 DMZ262172 DDD262172 CTH262172 CJL262172 BZP262172 BPT262172 BFX262172 AWB262172 AMF262172 ACJ262172 SN262172 IR262172 WVD196636 WLH196636 WBL196636 VRP196636 VHT196636 UXX196636 UOB196636 UEF196636 TUJ196636 TKN196636 TAR196636 SQV196636 SGZ196636 RXD196636 RNH196636 RDL196636 QTP196636 QJT196636 PZX196636 PQB196636 PGF196636 OWJ196636 OMN196636 OCR196636 NSV196636 NIZ196636 MZD196636 MPH196636 MFL196636 LVP196636 LLT196636 LBX196636 KSB196636 KIF196636 JYJ196636 JON196636 JER196636 IUV196636 IKZ196636 IBD196636 HRH196636 HHL196636 GXP196636 GNT196636 GDX196636 FUB196636 FKF196636 FAJ196636 EQN196636 EGR196636 DWV196636 DMZ196636 DDD196636 CTH196636 CJL196636 BZP196636 BPT196636 BFX196636 AWB196636 AMF196636 ACJ196636 SN196636 IR196636 WVD131100 WLH131100 WBL131100 VRP131100 VHT131100 UXX131100 UOB131100 UEF131100 TUJ131100 TKN131100 TAR131100 SQV131100 SGZ131100 RXD131100 RNH131100 RDL131100 QTP131100 QJT131100 PZX131100 PQB131100 PGF131100 OWJ131100 OMN131100 OCR131100 NSV131100 NIZ131100 MZD131100 MPH131100 MFL131100 LVP131100 LLT131100 LBX131100 KSB131100 KIF131100 JYJ131100 JON131100 JER131100 IUV131100 IKZ131100 IBD131100 HRH131100 HHL131100 GXP131100 GNT131100 GDX131100 FUB131100 FKF131100 FAJ131100 EQN131100 EGR131100 DWV131100 DMZ131100 DDD131100 CTH131100 CJL131100 BZP131100 BPT131100 BFX131100 AWB131100 AMF131100 ACJ131100 SN131100 IR131100 WVD65564 WLH65564 WBL65564 VRP65564 VHT65564 UXX65564 UOB65564 UEF65564 TUJ65564 TKN65564 TAR65564 SQV65564 SGZ65564 RXD65564 RNH65564 RDL65564 QTP65564 QJT65564 PZX65564 PQB65564 PGF65564 OWJ65564 OMN65564 OCR65564 NSV65564 NIZ65564 MZD65564 MPH65564 MFL65564 LVP65564 LLT65564 LBX65564 KSB65564 KIF65564 JYJ65564 JON65564 JER65564 IUV65564 IKZ65564 IBD65564 HRH65564 HHL65564 GXP65564 GNT65564 GDX65564 FUB65564 FKF65564 FAJ65564 EQN65564 EGR65564 DWV65564 DMZ65564 DDD65564 CTH65564 CJL65564 BZP65564 BPT65564 BFX65564 AWB65564 AMF65564 ACJ65564 SN65564 IR65564 WVD49 WLH49 WBL49 VRP49 VHT49 UXX49 UOB49 UEF49 TUJ49 TKN49 TAR49 SQV49 SGZ49 RXD49 RNH49 RDL49 QTP49 QJT49 PZX49 PQB49 PGF49 OWJ49 OMN49 OCR49 NSV49 NIZ49 MZD49 MPH49 MFL49 LVP49 LLT49 LBX49 KSB49 KIF49 JYJ49 JON49 JER49 IUV49 IKZ49 IBD49 HRH49 HHL49 GXP49 GNT49 GDX49 FUB49 FKF49 FAJ49 EQN49 EGR49 DWV49 DMZ49 DDD49 CTH49 CJL49 BZP49 BPT49 BFX49 AWB49 AMF49 ACJ49 SN49">
      <formula1>A$93:A$99</formula1>
    </dataValidation>
    <dataValidation type="list" allowBlank="1" showInputMessage="1" showErrorMessage="1" promptTitle="Row 42: HTC Unit Designation" prompt="Select the appropriate housing tax credit unit designation for this unit (TC30%, TC40%, MR, etc.). " sqref="IR48 A48 WVD983067 WLH983067 WBL983067 VRP983067 VHT983067 UXX983067 UOB983067 UEF983067 TUJ983067 TKN983067 TAR983067 SQV983067 SGZ983067 RXD983067 RNH983067 RDL983067 QTP983067 QJT983067 PZX983067 PQB983067 PGF983067 OWJ983067 OMN983067 OCR983067 NSV983067 NIZ983067 MZD983067 MPH983067 MFL983067 LVP983067 LLT983067 LBX983067 KSB983067 KIF983067 JYJ983067 JON983067 JER983067 IUV983067 IKZ983067 IBD983067 HRH983067 HHL983067 GXP983067 GNT983067 GDX983067 FUB983067 FKF983067 FAJ983067 EQN983067 EGR983067 DWV983067 DMZ983067 DDD983067 CTH983067 CJL983067 BZP983067 BPT983067 BFX983067 AWB983067 AMF983067 ACJ983067 SN983067 IR983067 WVD917531 WLH917531 WBL917531 VRP917531 VHT917531 UXX917531 UOB917531 UEF917531 TUJ917531 TKN917531 TAR917531 SQV917531 SGZ917531 RXD917531 RNH917531 RDL917531 QTP917531 QJT917531 PZX917531 PQB917531 PGF917531 OWJ917531 OMN917531 OCR917531 NSV917531 NIZ917531 MZD917531 MPH917531 MFL917531 LVP917531 LLT917531 LBX917531 KSB917531 KIF917531 JYJ917531 JON917531 JER917531 IUV917531 IKZ917531 IBD917531 HRH917531 HHL917531 GXP917531 GNT917531 GDX917531 FUB917531 FKF917531 FAJ917531 EQN917531 EGR917531 DWV917531 DMZ917531 DDD917531 CTH917531 CJL917531 BZP917531 BPT917531 BFX917531 AWB917531 AMF917531 ACJ917531 SN917531 IR917531 WVD851995 WLH851995 WBL851995 VRP851995 VHT851995 UXX851995 UOB851995 UEF851995 TUJ851995 TKN851995 TAR851995 SQV851995 SGZ851995 RXD851995 RNH851995 RDL851995 QTP851995 QJT851995 PZX851995 PQB851995 PGF851995 OWJ851995 OMN851995 OCR851995 NSV851995 NIZ851995 MZD851995 MPH851995 MFL851995 LVP851995 LLT851995 LBX851995 KSB851995 KIF851995 JYJ851995 JON851995 JER851995 IUV851995 IKZ851995 IBD851995 HRH851995 HHL851995 GXP851995 GNT851995 GDX851995 FUB851995 FKF851995 FAJ851995 EQN851995 EGR851995 DWV851995 DMZ851995 DDD851995 CTH851995 CJL851995 BZP851995 BPT851995 BFX851995 AWB851995 AMF851995 ACJ851995 SN851995 IR851995 WVD786459 WLH786459 WBL786459 VRP786459 VHT786459 UXX786459 UOB786459 UEF786459 TUJ786459 TKN786459 TAR786459 SQV786459 SGZ786459 RXD786459 RNH786459 RDL786459 QTP786459 QJT786459 PZX786459 PQB786459 PGF786459 OWJ786459 OMN786459 OCR786459 NSV786459 NIZ786459 MZD786459 MPH786459 MFL786459 LVP786459 LLT786459 LBX786459 KSB786459 KIF786459 JYJ786459 JON786459 JER786459 IUV786459 IKZ786459 IBD786459 HRH786459 HHL786459 GXP786459 GNT786459 GDX786459 FUB786459 FKF786459 FAJ786459 EQN786459 EGR786459 DWV786459 DMZ786459 DDD786459 CTH786459 CJL786459 BZP786459 BPT786459 BFX786459 AWB786459 AMF786459 ACJ786459 SN786459 IR786459 WVD720923 WLH720923 WBL720923 VRP720923 VHT720923 UXX720923 UOB720923 UEF720923 TUJ720923 TKN720923 TAR720923 SQV720923 SGZ720923 RXD720923 RNH720923 RDL720923 QTP720923 QJT720923 PZX720923 PQB720923 PGF720923 OWJ720923 OMN720923 OCR720923 NSV720923 NIZ720923 MZD720923 MPH720923 MFL720923 LVP720923 LLT720923 LBX720923 KSB720923 KIF720923 JYJ720923 JON720923 JER720923 IUV720923 IKZ720923 IBD720923 HRH720923 HHL720923 GXP720923 GNT720923 GDX720923 FUB720923 FKF720923 FAJ720923 EQN720923 EGR720923 DWV720923 DMZ720923 DDD720923 CTH720923 CJL720923 BZP720923 BPT720923 BFX720923 AWB720923 AMF720923 ACJ720923 SN720923 IR720923 WVD655387 WLH655387 WBL655387 VRP655387 VHT655387 UXX655387 UOB655387 UEF655387 TUJ655387 TKN655387 TAR655387 SQV655387 SGZ655387 RXD655387 RNH655387 RDL655387 QTP655387 QJT655387 PZX655387 PQB655387 PGF655387 OWJ655387 OMN655387 OCR655387 NSV655387 NIZ655387 MZD655387 MPH655387 MFL655387 LVP655387 LLT655387 LBX655387 KSB655387 KIF655387 JYJ655387 JON655387 JER655387 IUV655387 IKZ655387 IBD655387 HRH655387 HHL655387 GXP655387 GNT655387 GDX655387 FUB655387 FKF655387 FAJ655387 EQN655387 EGR655387 DWV655387 DMZ655387 DDD655387 CTH655387 CJL655387 BZP655387 BPT655387 BFX655387 AWB655387 AMF655387 ACJ655387 SN655387 IR655387 WVD589851 WLH589851 WBL589851 VRP589851 VHT589851 UXX589851 UOB589851 UEF589851 TUJ589851 TKN589851 TAR589851 SQV589851 SGZ589851 RXD589851 RNH589851 RDL589851 QTP589851 QJT589851 PZX589851 PQB589851 PGF589851 OWJ589851 OMN589851 OCR589851 NSV589851 NIZ589851 MZD589851 MPH589851 MFL589851 LVP589851 LLT589851 LBX589851 KSB589851 KIF589851 JYJ589851 JON589851 JER589851 IUV589851 IKZ589851 IBD589851 HRH589851 HHL589851 GXP589851 GNT589851 GDX589851 FUB589851 FKF589851 FAJ589851 EQN589851 EGR589851 DWV589851 DMZ589851 DDD589851 CTH589851 CJL589851 BZP589851 BPT589851 BFX589851 AWB589851 AMF589851 ACJ589851 SN589851 IR589851 WVD524315 WLH524315 WBL524315 VRP524315 VHT524315 UXX524315 UOB524315 UEF524315 TUJ524315 TKN524315 TAR524315 SQV524315 SGZ524315 RXD524315 RNH524315 RDL524315 QTP524315 QJT524315 PZX524315 PQB524315 PGF524315 OWJ524315 OMN524315 OCR524315 NSV524315 NIZ524315 MZD524315 MPH524315 MFL524315 LVP524315 LLT524315 LBX524315 KSB524315 KIF524315 JYJ524315 JON524315 JER524315 IUV524315 IKZ524315 IBD524315 HRH524315 HHL524315 GXP524315 GNT524315 GDX524315 FUB524315 FKF524315 FAJ524315 EQN524315 EGR524315 DWV524315 DMZ524315 DDD524315 CTH524315 CJL524315 BZP524315 BPT524315 BFX524315 AWB524315 AMF524315 ACJ524315 SN524315 IR524315 WVD458779 WLH458779 WBL458779 VRP458779 VHT458779 UXX458779 UOB458779 UEF458779 TUJ458779 TKN458779 TAR458779 SQV458779 SGZ458779 RXD458779 RNH458779 RDL458779 QTP458779 QJT458779 PZX458779 PQB458779 PGF458779 OWJ458779 OMN458779 OCR458779 NSV458779 NIZ458779 MZD458779 MPH458779 MFL458779 LVP458779 LLT458779 LBX458779 KSB458779 KIF458779 JYJ458779 JON458779 JER458779 IUV458779 IKZ458779 IBD458779 HRH458779 HHL458779 GXP458779 GNT458779 GDX458779 FUB458779 FKF458779 FAJ458779 EQN458779 EGR458779 DWV458779 DMZ458779 DDD458779 CTH458779 CJL458779 BZP458779 BPT458779 BFX458779 AWB458779 AMF458779 ACJ458779 SN458779 IR458779 WVD393243 WLH393243 WBL393243 VRP393243 VHT393243 UXX393243 UOB393243 UEF393243 TUJ393243 TKN393243 TAR393243 SQV393243 SGZ393243 RXD393243 RNH393243 RDL393243 QTP393243 QJT393243 PZX393243 PQB393243 PGF393243 OWJ393243 OMN393243 OCR393243 NSV393243 NIZ393243 MZD393243 MPH393243 MFL393243 LVP393243 LLT393243 LBX393243 KSB393243 KIF393243 JYJ393243 JON393243 JER393243 IUV393243 IKZ393243 IBD393243 HRH393243 HHL393243 GXP393243 GNT393243 GDX393243 FUB393243 FKF393243 FAJ393243 EQN393243 EGR393243 DWV393243 DMZ393243 DDD393243 CTH393243 CJL393243 BZP393243 BPT393243 BFX393243 AWB393243 AMF393243 ACJ393243 SN393243 IR393243 WVD327707 WLH327707 WBL327707 VRP327707 VHT327707 UXX327707 UOB327707 UEF327707 TUJ327707 TKN327707 TAR327707 SQV327707 SGZ327707 RXD327707 RNH327707 RDL327707 QTP327707 QJT327707 PZX327707 PQB327707 PGF327707 OWJ327707 OMN327707 OCR327707 NSV327707 NIZ327707 MZD327707 MPH327707 MFL327707 LVP327707 LLT327707 LBX327707 KSB327707 KIF327707 JYJ327707 JON327707 JER327707 IUV327707 IKZ327707 IBD327707 HRH327707 HHL327707 GXP327707 GNT327707 GDX327707 FUB327707 FKF327707 FAJ327707 EQN327707 EGR327707 DWV327707 DMZ327707 DDD327707 CTH327707 CJL327707 BZP327707 BPT327707 BFX327707 AWB327707 AMF327707 ACJ327707 SN327707 IR327707 WVD262171 WLH262171 WBL262171 VRP262171 VHT262171 UXX262171 UOB262171 UEF262171 TUJ262171 TKN262171 TAR262171 SQV262171 SGZ262171 RXD262171 RNH262171 RDL262171 QTP262171 QJT262171 PZX262171 PQB262171 PGF262171 OWJ262171 OMN262171 OCR262171 NSV262171 NIZ262171 MZD262171 MPH262171 MFL262171 LVP262171 LLT262171 LBX262171 KSB262171 KIF262171 JYJ262171 JON262171 JER262171 IUV262171 IKZ262171 IBD262171 HRH262171 HHL262171 GXP262171 GNT262171 GDX262171 FUB262171 FKF262171 FAJ262171 EQN262171 EGR262171 DWV262171 DMZ262171 DDD262171 CTH262171 CJL262171 BZP262171 BPT262171 BFX262171 AWB262171 AMF262171 ACJ262171 SN262171 IR262171 WVD196635 WLH196635 WBL196635 VRP196635 VHT196635 UXX196635 UOB196635 UEF196635 TUJ196635 TKN196635 TAR196635 SQV196635 SGZ196635 RXD196635 RNH196635 RDL196635 QTP196635 QJT196635 PZX196635 PQB196635 PGF196635 OWJ196635 OMN196635 OCR196635 NSV196635 NIZ196635 MZD196635 MPH196635 MFL196635 LVP196635 LLT196635 LBX196635 KSB196635 KIF196635 JYJ196635 JON196635 JER196635 IUV196635 IKZ196635 IBD196635 HRH196635 HHL196635 GXP196635 GNT196635 GDX196635 FUB196635 FKF196635 FAJ196635 EQN196635 EGR196635 DWV196635 DMZ196635 DDD196635 CTH196635 CJL196635 BZP196635 BPT196635 BFX196635 AWB196635 AMF196635 ACJ196635 SN196635 IR196635 WVD131099 WLH131099 WBL131099 VRP131099 VHT131099 UXX131099 UOB131099 UEF131099 TUJ131099 TKN131099 TAR131099 SQV131099 SGZ131099 RXD131099 RNH131099 RDL131099 QTP131099 QJT131099 PZX131099 PQB131099 PGF131099 OWJ131099 OMN131099 OCR131099 NSV131099 NIZ131099 MZD131099 MPH131099 MFL131099 LVP131099 LLT131099 LBX131099 KSB131099 KIF131099 JYJ131099 JON131099 JER131099 IUV131099 IKZ131099 IBD131099 HRH131099 HHL131099 GXP131099 GNT131099 GDX131099 FUB131099 FKF131099 FAJ131099 EQN131099 EGR131099 DWV131099 DMZ131099 DDD131099 CTH131099 CJL131099 BZP131099 BPT131099 BFX131099 AWB131099 AMF131099 ACJ131099 SN131099 IR131099 WVD65563 WLH65563 WBL65563 VRP65563 VHT65563 UXX65563 UOB65563 UEF65563 TUJ65563 TKN65563 TAR65563 SQV65563 SGZ65563 RXD65563 RNH65563 RDL65563 QTP65563 QJT65563 PZX65563 PQB65563 PGF65563 OWJ65563 OMN65563 OCR65563 NSV65563 NIZ65563 MZD65563 MPH65563 MFL65563 LVP65563 LLT65563 LBX65563 KSB65563 KIF65563 JYJ65563 JON65563 JER65563 IUV65563 IKZ65563 IBD65563 HRH65563 HHL65563 GXP65563 GNT65563 GDX65563 FUB65563 FKF65563 FAJ65563 EQN65563 EGR65563 DWV65563 DMZ65563 DDD65563 CTH65563 CJL65563 BZP65563 BPT65563 BFX65563 AWB65563 AMF65563 ACJ65563 SN65563 IR65563 WVD48 WLH48 WBL48 VRP48 VHT48 UXX48 UOB48 UEF48 TUJ48 TKN48 TAR48 SQV48 SGZ48 RXD48 RNH48 RDL48 QTP48 QJT48 PZX48 PQB48 PGF48 OWJ48 OMN48 OCR48 NSV48 NIZ48 MZD48 MPH48 MFL48 LVP48 LLT48 LBX48 KSB48 KIF48 JYJ48 JON48 JER48 IUV48 IKZ48 IBD48 HRH48 HHL48 GXP48 GNT48 GDX48 FUB48 FKF48 FAJ48 EQN48 EGR48 DWV48 DMZ48 DDD48 CTH48 CJL48 BZP48 BPT48 BFX48 AWB48 AMF48 ACJ48 SN48">
      <formula1>A$93:A$99</formula1>
    </dataValidation>
    <dataValidation type="list" allowBlank="1" showInputMessage="1" showErrorMessage="1" promptTitle="Row 41: HTC Unit Designation" prompt="Select the appropriate housing tax credit unit designation for this unit (TC30%, TC40%, MR, etc.). " sqref="IR47 A47 WVD983066 WLH983066 WBL983066 VRP983066 VHT983066 UXX983066 UOB983066 UEF983066 TUJ983066 TKN983066 TAR983066 SQV983066 SGZ983066 RXD983066 RNH983066 RDL983066 QTP983066 QJT983066 PZX983066 PQB983066 PGF983066 OWJ983066 OMN983066 OCR983066 NSV983066 NIZ983066 MZD983066 MPH983066 MFL983066 LVP983066 LLT983066 LBX983066 KSB983066 KIF983066 JYJ983066 JON983066 JER983066 IUV983066 IKZ983066 IBD983066 HRH983066 HHL983066 GXP983066 GNT983066 GDX983066 FUB983066 FKF983066 FAJ983066 EQN983066 EGR983066 DWV983066 DMZ983066 DDD983066 CTH983066 CJL983066 BZP983066 BPT983066 BFX983066 AWB983066 AMF983066 ACJ983066 SN983066 IR983066 WVD917530 WLH917530 WBL917530 VRP917530 VHT917530 UXX917530 UOB917530 UEF917530 TUJ917530 TKN917530 TAR917530 SQV917530 SGZ917530 RXD917530 RNH917530 RDL917530 QTP917530 QJT917530 PZX917530 PQB917530 PGF917530 OWJ917530 OMN917530 OCR917530 NSV917530 NIZ917530 MZD917530 MPH917530 MFL917530 LVP917530 LLT917530 LBX917530 KSB917530 KIF917530 JYJ917530 JON917530 JER917530 IUV917530 IKZ917530 IBD917530 HRH917530 HHL917530 GXP917530 GNT917530 GDX917530 FUB917530 FKF917530 FAJ917530 EQN917530 EGR917530 DWV917530 DMZ917530 DDD917530 CTH917530 CJL917530 BZP917530 BPT917530 BFX917530 AWB917530 AMF917530 ACJ917530 SN917530 IR917530 WVD851994 WLH851994 WBL851994 VRP851994 VHT851994 UXX851994 UOB851994 UEF851994 TUJ851994 TKN851994 TAR851994 SQV851994 SGZ851994 RXD851994 RNH851994 RDL851994 QTP851994 QJT851994 PZX851994 PQB851994 PGF851994 OWJ851994 OMN851994 OCR851994 NSV851994 NIZ851994 MZD851994 MPH851994 MFL851994 LVP851994 LLT851994 LBX851994 KSB851994 KIF851994 JYJ851994 JON851994 JER851994 IUV851994 IKZ851994 IBD851994 HRH851994 HHL851994 GXP851994 GNT851994 GDX851994 FUB851994 FKF851994 FAJ851994 EQN851994 EGR851994 DWV851994 DMZ851994 DDD851994 CTH851994 CJL851994 BZP851994 BPT851994 BFX851994 AWB851994 AMF851994 ACJ851994 SN851994 IR851994 WVD786458 WLH786458 WBL786458 VRP786458 VHT786458 UXX786458 UOB786458 UEF786458 TUJ786458 TKN786458 TAR786458 SQV786458 SGZ786458 RXD786458 RNH786458 RDL786458 QTP786458 QJT786458 PZX786458 PQB786458 PGF786458 OWJ786458 OMN786458 OCR786458 NSV786458 NIZ786458 MZD786458 MPH786458 MFL786458 LVP786458 LLT786458 LBX786458 KSB786458 KIF786458 JYJ786458 JON786458 JER786458 IUV786458 IKZ786458 IBD786458 HRH786458 HHL786458 GXP786458 GNT786458 GDX786458 FUB786458 FKF786458 FAJ786458 EQN786458 EGR786458 DWV786458 DMZ786458 DDD786458 CTH786458 CJL786458 BZP786458 BPT786458 BFX786458 AWB786458 AMF786458 ACJ786458 SN786458 IR786458 WVD720922 WLH720922 WBL720922 VRP720922 VHT720922 UXX720922 UOB720922 UEF720922 TUJ720922 TKN720922 TAR720922 SQV720922 SGZ720922 RXD720922 RNH720922 RDL720922 QTP720922 QJT720922 PZX720922 PQB720922 PGF720922 OWJ720922 OMN720922 OCR720922 NSV720922 NIZ720922 MZD720922 MPH720922 MFL720922 LVP720922 LLT720922 LBX720922 KSB720922 KIF720922 JYJ720922 JON720922 JER720922 IUV720922 IKZ720922 IBD720922 HRH720922 HHL720922 GXP720922 GNT720922 GDX720922 FUB720922 FKF720922 FAJ720922 EQN720922 EGR720922 DWV720922 DMZ720922 DDD720922 CTH720922 CJL720922 BZP720922 BPT720922 BFX720922 AWB720922 AMF720922 ACJ720922 SN720922 IR720922 WVD655386 WLH655386 WBL655386 VRP655386 VHT655386 UXX655386 UOB655386 UEF655386 TUJ655386 TKN655386 TAR655386 SQV655386 SGZ655386 RXD655386 RNH655386 RDL655386 QTP655386 QJT655386 PZX655386 PQB655386 PGF655386 OWJ655386 OMN655386 OCR655386 NSV655386 NIZ655386 MZD655386 MPH655386 MFL655386 LVP655386 LLT655386 LBX655386 KSB655386 KIF655386 JYJ655386 JON655386 JER655386 IUV655386 IKZ655386 IBD655386 HRH655386 HHL655386 GXP655386 GNT655386 GDX655386 FUB655386 FKF655386 FAJ655386 EQN655386 EGR655386 DWV655386 DMZ655386 DDD655386 CTH655386 CJL655386 BZP655386 BPT655386 BFX655386 AWB655386 AMF655386 ACJ655386 SN655386 IR655386 WVD589850 WLH589850 WBL589850 VRP589850 VHT589850 UXX589850 UOB589850 UEF589850 TUJ589850 TKN589850 TAR589850 SQV589850 SGZ589850 RXD589850 RNH589850 RDL589850 QTP589850 QJT589850 PZX589850 PQB589850 PGF589850 OWJ589850 OMN589850 OCR589850 NSV589850 NIZ589850 MZD589850 MPH589850 MFL589850 LVP589850 LLT589850 LBX589850 KSB589850 KIF589850 JYJ589850 JON589850 JER589850 IUV589850 IKZ589850 IBD589850 HRH589850 HHL589850 GXP589850 GNT589850 GDX589850 FUB589850 FKF589850 FAJ589850 EQN589850 EGR589850 DWV589850 DMZ589850 DDD589850 CTH589850 CJL589850 BZP589850 BPT589850 BFX589850 AWB589850 AMF589850 ACJ589850 SN589850 IR589850 WVD524314 WLH524314 WBL524314 VRP524314 VHT524314 UXX524314 UOB524314 UEF524314 TUJ524314 TKN524314 TAR524314 SQV524314 SGZ524314 RXD524314 RNH524314 RDL524314 QTP524314 QJT524314 PZX524314 PQB524314 PGF524314 OWJ524314 OMN524314 OCR524314 NSV524314 NIZ524314 MZD524314 MPH524314 MFL524314 LVP524314 LLT524314 LBX524314 KSB524314 KIF524314 JYJ524314 JON524314 JER524314 IUV524314 IKZ524314 IBD524314 HRH524314 HHL524314 GXP524314 GNT524314 GDX524314 FUB524314 FKF524314 FAJ524314 EQN524314 EGR524314 DWV524314 DMZ524314 DDD524314 CTH524314 CJL524314 BZP524314 BPT524314 BFX524314 AWB524314 AMF524314 ACJ524314 SN524314 IR524314 WVD458778 WLH458778 WBL458778 VRP458778 VHT458778 UXX458778 UOB458778 UEF458778 TUJ458778 TKN458778 TAR458778 SQV458778 SGZ458778 RXD458778 RNH458778 RDL458778 QTP458778 QJT458778 PZX458778 PQB458778 PGF458778 OWJ458778 OMN458778 OCR458778 NSV458778 NIZ458778 MZD458778 MPH458778 MFL458778 LVP458778 LLT458778 LBX458778 KSB458778 KIF458778 JYJ458778 JON458778 JER458778 IUV458778 IKZ458778 IBD458778 HRH458778 HHL458778 GXP458778 GNT458778 GDX458778 FUB458778 FKF458778 FAJ458778 EQN458778 EGR458778 DWV458778 DMZ458778 DDD458778 CTH458778 CJL458778 BZP458778 BPT458778 BFX458778 AWB458778 AMF458778 ACJ458778 SN458778 IR458778 WVD393242 WLH393242 WBL393242 VRP393242 VHT393242 UXX393242 UOB393242 UEF393242 TUJ393242 TKN393242 TAR393242 SQV393242 SGZ393242 RXD393242 RNH393242 RDL393242 QTP393242 QJT393242 PZX393242 PQB393242 PGF393242 OWJ393242 OMN393242 OCR393242 NSV393242 NIZ393242 MZD393242 MPH393242 MFL393242 LVP393242 LLT393242 LBX393242 KSB393242 KIF393242 JYJ393242 JON393242 JER393242 IUV393242 IKZ393242 IBD393242 HRH393242 HHL393242 GXP393242 GNT393242 GDX393242 FUB393242 FKF393242 FAJ393242 EQN393242 EGR393242 DWV393242 DMZ393242 DDD393242 CTH393242 CJL393242 BZP393242 BPT393242 BFX393242 AWB393242 AMF393242 ACJ393242 SN393242 IR393242 WVD327706 WLH327706 WBL327706 VRP327706 VHT327706 UXX327706 UOB327706 UEF327706 TUJ327706 TKN327706 TAR327706 SQV327706 SGZ327706 RXD327706 RNH327706 RDL327706 QTP327706 QJT327706 PZX327706 PQB327706 PGF327706 OWJ327706 OMN327706 OCR327706 NSV327706 NIZ327706 MZD327706 MPH327706 MFL327706 LVP327706 LLT327706 LBX327706 KSB327706 KIF327706 JYJ327706 JON327706 JER327706 IUV327706 IKZ327706 IBD327706 HRH327706 HHL327706 GXP327706 GNT327706 GDX327706 FUB327706 FKF327706 FAJ327706 EQN327706 EGR327706 DWV327706 DMZ327706 DDD327706 CTH327706 CJL327706 BZP327706 BPT327706 BFX327706 AWB327706 AMF327706 ACJ327706 SN327706 IR327706 WVD262170 WLH262170 WBL262170 VRP262170 VHT262170 UXX262170 UOB262170 UEF262170 TUJ262170 TKN262170 TAR262170 SQV262170 SGZ262170 RXD262170 RNH262170 RDL262170 QTP262170 QJT262170 PZX262170 PQB262170 PGF262170 OWJ262170 OMN262170 OCR262170 NSV262170 NIZ262170 MZD262170 MPH262170 MFL262170 LVP262170 LLT262170 LBX262170 KSB262170 KIF262170 JYJ262170 JON262170 JER262170 IUV262170 IKZ262170 IBD262170 HRH262170 HHL262170 GXP262170 GNT262170 GDX262170 FUB262170 FKF262170 FAJ262170 EQN262170 EGR262170 DWV262170 DMZ262170 DDD262170 CTH262170 CJL262170 BZP262170 BPT262170 BFX262170 AWB262170 AMF262170 ACJ262170 SN262170 IR262170 WVD196634 WLH196634 WBL196634 VRP196634 VHT196634 UXX196634 UOB196634 UEF196634 TUJ196634 TKN196634 TAR196634 SQV196634 SGZ196634 RXD196634 RNH196634 RDL196634 QTP196634 QJT196634 PZX196634 PQB196634 PGF196634 OWJ196634 OMN196634 OCR196634 NSV196634 NIZ196634 MZD196634 MPH196634 MFL196634 LVP196634 LLT196634 LBX196634 KSB196634 KIF196634 JYJ196634 JON196634 JER196634 IUV196634 IKZ196634 IBD196634 HRH196634 HHL196634 GXP196634 GNT196634 GDX196634 FUB196634 FKF196634 FAJ196634 EQN196634 EGR196634 DWV196634 DMZ196634 DDD196634 CTH196634 CJL196634 BZP196634 BPT196634 BFX196634 AWB196634 AMF196634 ACJ196634 SN196634 IR196634 WVD131098 WLH131098 WBL131098 VRP131098 VHT131098 UXX131098 UOB131098 UEF131098 TUJ131098 TKN131098 TAR131098 SQV131098 SGZ131098 RXD131098 RNH131098 RDL131098 QTP131098 QJT131098 PZX131098 PQB131098 PGF131098 OWJ131098 OMN131098 OCR131098 NSV131098 NIZ131098 MZD131098 MPH131098 MFL131098 LVP131098 LLT131098 LBX131098 KSB131098 KIF131098 JYJ131098 JON131098 JER131098 IUV131098 IKZ131098 IBD131098 HRH131098 HHL131098 GXP131098 GNT131098 GDX131098 FUB131098 FKF131098 FAJ131098 EQN131098 EGR131098 DWV131098 DMZ131098 DDD131098 CTH131098 CJL131098 BZP131098 BPT131098 BFX131098 AWB131098 AMF131098 ACJ131098 SN131098 IR131098 WVD65562 WLH65562 WBL65562 VRP65562 VHT65562 UXX65562 UOB65562 UEF65562 TUJ65562 TKN65562 TAR65562 SQV65562 SGZ65562 RXD65562 RNH65562 RDL65562 QTP65562 QJT65562 PZX65562 PQB65562 PGF65562 OWJ65562 OMN65562 OCR65562 NSV65562 NIZ65562 MZD65562 MPH65562 MFL65562 LVP65562 LLT65562 LBX65562 KSB65562 KIF65562 JYJ65562 JON65562 JER65562 IUV65562 IKZ65562 IBD65562 HRH65562 HHL65562 GXP65562 GNT65562 GDX65562 FUB65562 FKF65562 FAJ65562 EQN65562 EGR65562 DWV65562 DMZ65562 DDD65562 CTH65562 CJL65562 BZP65562 BPT65562 BFX65562 AWB65562 AMF65562 ACJ65562 SN65562 IR65562 WVD47 WLH47 WBL47 VRP47 VHT47 UXX47 UOB47 UEF47 TUJ47 TKN47 TAR47 SQV47 SGZ47 RXD47 RNH47 RDL47 QTP47 QJT47 PZX47 PQB47 PGF47 OWJ47 OMN47 OCR47 NSV47 NIZ47 MZD47 MPH47 MFL47 LVP47 LLT47 LBX47 KSB47 KIF47 JYJ47 JON47 JER47 IUV47 IKZ47 IBD47 HRH47 HHL47 GXP47 GNT47 GDX47 FUB47 FKF47 FAJ47 EQN47 EGR47 DWV47 DMZ47 DDD47 CTH47 CJL47 BZP47 BPT47 BFX47 AWB47 AMF47 ACJ47 SN47">
      <formula1>A$93:A$99</formula1>
    </dataValidation>
    <dataValidation type="list" allowBlank="1" showInputMessage="1" showErrorMessage="1" promptTitle="Row 40: HTC Unit Designation" prompt="Select the appropriate housing tax credit unit designation for this unit (TC30%, TC40%, MR, etc.). " sqref="IR46 A46 WVD983065 WLH983065 WBL983065 VRP983065 VHT983065 UXX983065 UOB983065 UEF983065 TUJ983065 TKN983065 TAR983065 SQV983065 SGZ983065 RXD983065 RNH983065 RDL983065 QTP983065 QJT983065 PZX983065 PQB983065 PGF983065 OWJ983065 OMN983065 OCR983065 NSV983065 NIZ983065 MZD983065 MPH983065 MFL983065 LVP983065 LLT983065 LBX983065 KSB983065 KIF983065 JYJ983065 JON983065 JER983065 IUV983065 IKZ983065 IBD983065 HRH983065 HHL983065 GXP983065 GNT983065 GDX983065 FUB983065 FKF983065 FAJ983065 EQN983065 EGR983065 DWV983065 DMZ983065 DDD983065 CTH983065 CJL983065 BZP983065 BPT983065 BFX983065 AWB983065 AMF983065 ACJ983065 SN983065 IR983065 WVD917529 WLH917529 WBL917529 VRP917529 VHT917529 UXX917529 UOB917529 UEF917529 TUJ917529 TKN917529 TAR917529 SQV917529 SGZ917529 RXD917529 RNH917529 RDL917529 QTP917529 QJT917529 PZX917529 PQB917529 PGF917529 OWJ917529 OMN917529 OCR917529 NSV917529 NIZ917529 MZD917529 MPH917529 MFL917529 LVP917529 LLT917529 LBX917529 KSB917529 KIF917529 JYJ917529 JON917529 JER917529 IUV917529 IKZ917529 IBD917529 HRH917529 HHL917529 GXP917529 GNT917529 GDX917529 FUB917529 FKF917529 FAJ917529 EQN917529 EGR917529 DWV917529 DMZ917529 DDD917529 CTH917529 CJL917529 BZP917529 BPT917529 BFX917529 AWB917529 AMF917529 ACJ917529 SN917529 IR917529 WVD851993 WLH851993 WBL851993 VRP851993 VHT851993 UXX851993 UOB851993 UEF851993 TUJ851993 TKN851993 TAR851993 SQV851993 SGZ851993 RXD851993 RNH851993 RDL851993 QTP851993 QJT851993 PZX851993 PQB851993 PGF851993 OWJ851993 OMN851993 OCR851993 NSV851993 NIZ851993 MZD851993 MPH851993 MFL851993 LVP851993 LLT851993 LBX851993 KSB851993 KIF851993 JYJ851993 JON851993 JER851993 IUV851993 IKZ851993 IBD851993 HRH851993 HHL851993 GXP851993 GNT851993 GDX851993 FUB851993 FKF851993 FAJ851993 EQN851993 EGR851993 DWV851993 DMZ851993 DDD851993 CTH851993 CJL851993 BZP851993 BPT851993 BFX851993 AWB851993 AMF851993 ACJ851993 SN851993 IR851993 WVD786457 WLH786457 WBL786457 VRP786457 VHT786457 UXX786457 UOB786457 UEF786457 TUJ786457 TKN786457 TAR786457 SQV786457 SGZ786457 RXD786457 RNH786457 RDL786457 QTP786457 QJT786457 PZX786457 PQB786457 PGF786457 OWJ786457 OMN786457 OCR786457 NSV786457 NIZ786457 MZD786457 MPH786457 MFL786457 LVP786457 LLT786457 LBX786457 KSB786457 KIF786457 JYJ786457 JON786457 JER786457 IUV786457 IKZ786457 IBD786457 HRH786457 HHL786457 GXP786457 GNT786457 GDX786457 FUB786457 FKF786457 FAJ786457 EQN786457 EGR786457 DWV786457 DMZ786457 DDD786457 CTH786457 CJL786457 BZP786457 BPT786457 BFX786457 AWB786457 AMF786457 ACJ786457 SN786457 IR786457 WVD720921 WLH720921 WBL720921 VRP720921 VHT720921 UXX720921 UOB720921 UEF720921 TUJ720921 TKN720921 TAR720921 SQV720921 SGZ720921 RXD720921 RNH720921 RDL720921 QTP720921 QJT720921 PZX720921 PQB720921 PGF720921 OWJ720921 OMN720921 OCR720921 NSV720921 NIZ720921 MZD720921 MPH720921 MFL720921 LVP720921 LLT720921 LBX720921 KSB720921 KIF720921 JYJ720921 JON720921 JER720921 IUV720921 IKZ720921 IBD720921 HRH720921 HHL720921 GXP720921 GNT720921 GDX720921 FUB720921 FKF720921 FAJ720921 EQN720921 EGR720921 DWV720921 DMZ720921 DDD720921 CTH720921 CJL720921 BZP720921 BPT720921 BFX720921 AWB720921 AMF720921 ACJ720921 SN720921 IR720921 WVD655385 WLH655385 WBL655385 VRP655385 VHT655385 UXX655385 UOB655385 UEF655385 TUJ655385 TKN655385 TAR655385 SQV655385 SGZ655385 RXD655385 RNH655385 RDL655385 QTP655385 QJT655385 PZX655385 PQB655385 PGF655385 OWJ655385 OMN655385 OCR655385 NSV655385 NIZ655385 MZD655385 MPH655385 MFL655385 LVP655385 LLT655385 LBX655385 KSB655385 KIF655385 JYJ655385 JON655385 JER655385 IUV655385 IKZ655385 IBD655385 HRH655385 HHL655385 GXP655385 GNT655385 GDX655385 FUB655385 FKF655385 FAJ655385 EQN655385 EGR655385 DWV655385 DMZ655385 DDD655385 CTH655385 CJL655385 BZP655385 BPT655385 BFX655385 AWB655385 AMF655385 ACJ655385 SN655385 IR655385 WVD589849 WLH589849 WBL589849 VRP589849 VHT589849 UXX589849 UOB589849 UEF589849 TUJ589849 TKN589849 TAR589849 SQV589849 SGZ589849 RXD589849 RNH589849 RDL589849 QTP589849 QJT589849 PZX589849 PQB589849 PGF589849 OWJ589849 OMN589849 OCR589849 NSV589849 NIZ589849 MZD589849 MPH589849 MFL589849 LVP589849 LLT589849 LBX589849 KSB589849 KIF589849 JYJ589849 JON589849 JER589849 IUV589849 IKZ589849 IBD589849 HRH589849 HHL589849 GXP589849 GNT589849 GDX589849 FUB589849 FKF589849 FAJ589849 EQN589849 EGR589849 DWV589849 DMZ589849 DDD589849 CTH589849 CJL589849 BZP589849 BPT589849 BFX589849 AWB589849 AMF589849 ACJ589849 SN589849 IR589849 WVD524313 WLH524313 WBL524313 VRP524313 VHT524313 UXX524313 UOB524313 UEF524313 TUJ524313 TKN524313 TAR524313 SQV524313 SGZ524313 RXD524313 RNH524313 RDL524313 QTP524313 QJT524313 PZX524313 PQB524313 PGF524313 OWJ524313 OMN524313 OCR524313 NSV524313 NIZ524313 MZD524313 MPH524313 MFL524313 LVP524313 LLT524313 LBX524313 KSB524313 KIF524313 JYJ524313 JON524313 JER524313 IUV524313 IKZ524313 IBD524313 HRH524313 HHL524313 GXP524313 GNT524313 GDX524313 FUB524313 FKF524313 FAJ524313 EQN524313 EGR524313 DWV524313 DMZ524313 DDD524313 CTH524313 CJL524313 BZP524313 BPT524313 BFX524313 AWB524313 AMF524313 ACJ524313 SN524313 IR524313 WVD458777 WLH458777 WBL458777 VRP458777 VHT458777 UXX458777 UOB458777 UEF458777 TUJ458777 TKN458777 TAR458777 SQV458777 SGZ458777 RXD458777 RNH458777 RDL458777 QTP458777 QJT458777 PZX458777 PQB458777 PGF458777 OWJ458777 OMN458777 OCR458777 NSV458777 NIZ458777 MZD458777 MPH458777 MFL458777 LVP458777 LLT458777 LBX458777 KSB458777 KIF458777 JYJ458777 JON458777 JER458777 IUV458777 IKZ458777 IBD458777 HRH458777 HHL458777 GXP458777 GNT458777 GDX458777 FUB458777 FKF458777 FAJ458777 EQN458777 EGR458777 DWV458777 DMZ458777 DDD458777 CTH458777 CJL458777 BZP458777 BPT458777 BFX458777 AWB458777 AMF458777 ACJ458777 SN458777 IR458777 WVD393241 WLH393241 WBL393241 VRP393241 VHT393241 UXX393241 UOB393241 UEF393241 TUJ393241 TKN393241 TAR393241 SQV393241 SGZ393241 RXD393241 RNH393241 RDL393241 QTP393241 QJT393241 PZX393241 PQB393241 PGF393241 OWJ393241 OMN393241 OCR393241 NSV393241 NIZ393241 MZD393241 MPH393241 MFL393241 LVP393241 LLT393241 LBX393241 KSB393241 KIF393241 JYJ393241 JON393241 JER393241 IUV393241 IKZ393241 IBD393241 HRH393241 HHL393241 GXP393241 GNT393241 GDX393241 FUB393241 FKF393241 FAJ393241 EQN393241 EGR393241 DWV393241 DMZ393241 DDD393241 CTH393241 CJL393241 BZP393241 BPT393241 BFX393241 AWB393241 AMF393241 ACJ393241 SN393241 IR393241 WVD327705 WLH327705 WBL327705 VRP327705 VHT327705 UXX327705 UOB327705 UEF327705 TUJ327705 TKN327705 TAR327705 SQV327705 SGZ327705 RXD327705 RNH327705 RDL327705 QTP327705 QJT327705 PZX327705 PQB327705 PGF327705 OWJ327705 OMN327705 OCR327705 NSV327705 NIZ327705 MZD327705 MPH327705 MFL327705 LVP327705 LLT327705 LBX327705 KSB327705 KIF327705 JYJ327705 JON327705 JER327705 IUV327705 IKZ327705 IBD327705 HRH327705 HHL327705 GXP327705 GNT327705 GDX327705 FUB327705 FKF327705 FAJ327705 EQN327705 EGR327705 DWV327705 DMZ327705 DDD327705 CTH327705 CJL327705 BZP327705 BPT327705 BFX327705 AWB327705 AMF327705 ACJ327705 SN327705 IR327705 WVD262169 WLH262169 WBL262169 VRP262169 VHT262169 UXX262169 UOB262169 UEF262169 TUJ262169 TKN262169 TAR262169 SQV262169 SGZ262169 RXD262169 RNH262169 RDL262169 QTP262169 QJT262169 PZX262169 PQB262169 PGF262169 OWJ262169 OMN262169 OCR262169 NSV262169 NIZ262169 MZD262169 MPH262169 MFL262169 LVP262169 LLT262169 LBX262169 KSB262169 KIF262169 JYJ262169 JON262169 JER262169 IUV262169 IKZ262169 IBD262169 HRH262169 HHL262169 GXP262169 GNT262169 GDX262169 FUB262169 FKF262169 FAJ262169 EQN262169 EGR262169 DWV262169 DMZ262169 DDD262169 CTH262169 CJL262169 BZP262169 BPT262169 BFX262169 AWB262169 AMF262169 ACJ262169 SN262169 IR262169 WVD196633 WLH196633 WBL196633 VRP196633 VHT196633 UXX196633 UOB196633 UEF196633 TUJ196633 TKN196633 TAR196633 SQV196633 SGZ196633 RXD196633 RNH196633 RDL196633 QTP196633 QJT196633 PZX196633 PQB196633 PGF196633 OWJ196633 OMN196633 OCR196633 NSV196633 NIZ196633 MZD196633 MPH196633 MFL196633 LVP196633 LLT196633 LBX196633 KSB196633 KIF196633 JYJ196633 JON196633 JER196633 IUV196633 IKZ196633 IBD196633 HRH196633 HHL196633 GXP196633 GNT196633 GDX196633 FUB196633 FKF196633 FAJ196633 EQN196633 EGR196633 DWV196633 DMZ196633 DDD196633 CTH196633 CJL196633 BZP196633 BPT196633 BFX196633 AWB196633 AMF196633 ACJ196633 SN196633 IR196633 WVD131097 WLH131097 WBL131097 VRP131097 VHT131097 UXX131097 UOB131097 UEF131097 TUJ131097 TKN131097 TAR131097 SQV131097 SGZ131097 RXD131097 RNH131097 RDL131097 QTP131097 QJT131097 PZX131097 PQB131097 PGF131097 OWJ131097 OMN131097 OCR131097 NSV131097 NIZ131097 MZD131097 MPH131097 MFL131097 LVP131097 LLT131097 LBX131097 KSB131097 KIF131097 JYJ131097 JON131097 JER131097 IUV131097 IKZ131097 IBD131097 HRH131097 HHL131097 GXP131097 GNT131097 GDX131097 FUB131097 FKF131097 FAJ131097 EQN131097 EGR131097 DWV131097 DMZ131097 DDD131097 CTH131097 CJL131097 BZP131097 BPT131097 BFX131097 AWB131097 AMF131097 ACJ131097 SN131097 IR131097 WVD65561 WLH65561 WBL65561 VRP65561 VHT65561 UXX65561 UOB65561 UEF65561 TUJ65561 TKN65561 TAR65561 SQV65561 SGZ65561 RXD65561 RNH65561 RDL65561 QTP65561 QJT65561 PZX65561 PQB65561 PGF65561 OWJ65561 OMN65561 OCR65561 NSV65561 NIZ65561 MZD65561 MPH65561 MFL65561 LVP65561 LLT65561 LBX65561 KSB65561 KIF65561 JYJ65561 JON65561 JER65561 IUV65561 IKZ65561 IBD65561 HRH65561 HHL65561 GXP65561 GNT65561 GDX65561 FUB65561 FKF65561 FAJ65561 EQN65561 EGR65561 DWV65561 DMZ65561 DDD65561 CTH65561 CJL65561 BZP65561 BPT65561 BFX65561 AWB65561 AMF65561 ACJ65561 SN65561 IR65561 WVD46 WLH46 WBL46 VRP46 VHT46 UXX46 UOB46 UEF46 TUJ46 TKN46 TAR46 SQV46 SGZ46 RXD46 RNH46 RDL46 QTP46 QJT46 PZX46 PQB46 PGF46 OWJ46 OMN46 OCR46 NSV46 NIZ46 MZD46 MPH46 MFL46 LVP46 LLT46 LBX46 KSB46 KIF46 JYJ46 JON46 JER46 IUV46 IKZ46 IBD46 HRH46 HHL46 GXP46 GNT46 GDX46 FUB46 FKF46 FAJ46 EQN46 EGR46 DWV46 DMZ46 DDD46 CTH46 CJL46 BZP46 BPT46 BFX46 AWB46 AMF46 ACJ46 SN46">
      <formula1>A$93:A$99</formula1>
    </dataValidation>
    <dataValidation type="list" allowBlank="1" showInputMessage="1" showErrorMessage="1" promptTitle="Row 39: HTC Unit Designation" prompt="Select the appropriate housing tax credit unit designation for this unit (TC30%, TC40%, MR, etc.). " sqref="IR45 A45 WVD983064 WLH983064 WBL983064 VRP983064 VHT983064 UXX983064 UOB983064 UEF983064 TUJ983064 TKN983064 TAR983064 SQV983064 SGZ983064 RXD983064 RNH983064 RDL983064 QTP983064 QJT983064 PZX983064 PQB983064 PGF983064 OWJ983064 OMN983064 OCR983064 NSV983064 NIZ983064 MZD983064 MPH983064 MFL983064 LVP983064 LLT983064 LBX983064 KSB983064 KIF983064 JYJ983064 JON983064 JER983064 IUV983064 IKZ983064 IBD983064 HRH983064 HHL983064 GXP983064 GNT983064 GDX983064 FUB983064 FKF983064 FAJ983064 EQN983064 EGR983064 DWV983064 DMZ983064 DDD983064 CTH983064 CJL983064 BZP983064 BPT983064 BFX983064 AWB983064 AMF983064 ACJ983064 SN983064 IR983064 WVD917528 WLH917528 WBL917528 VRP917528 VHT917528 UXX917528 UOB917528 UEF917528 TUJ917528 TKN917528 TAR917528 SQV917528 SGZ917528 RXD917528 RNH917528 RDL917528 QTP917528 QJT917528 PZX917528 PQB917528 PGF917528 OWJ917528 OMN917528 OCR917528 NSV917528 NIZ917528 MZD917528 MPH917528 MFL917528 LVP917528 LLT917528 LBX917528 KSB917528 KIF917528 JYJ917528 JON917528 JER917528 IUV917528 IKZ917528 IBD917528 HRH917528 HHL917528 GXP917528 GNT917528 GDX917528 FUB917528 FKF917528 FAJ917528 EQN917528 EGR917528 DWV917528 DMZ917528 DDD917528 CTH917528 CJL917528 BZP917528 BPT917528 BFX917528 AWB917528 AMF917528 ACJ917528 SN917528 IR917528 WVD851992 WLH851992 WBL851992 VRP851992 VHT851992 UXX851992 UOB851992 UEF851992 TUJ851992 TKN851992 TAR851992 SQV851992 SGZ851992 RXD851992 RNH851992 RDL851992 QTP851992 QJT851992 PZX851992 PQB851992 PGF851992 OWJ851992 OMN851992 OCR851992 NSV851992 NIZ851992 MZD851992 MPH851992 MFL851992 LVP851992 LLT851992 LBX851992 KSB851992 KIF851992 JYJ851992 JON851992 JER851992 IUV851992 IKZ851992 IBD851992 HRH851992 HHL851992 GXP851992 GNT851992 GDX851992 FUB851992 FKF851992 FAJ851992 EQN851992 EGR851992 DWV851992 DMZ851992 DDD851992 CTH851992 CJL851992 BZP851992 BPT851992 BFX851992 AWB851992 AMF851992 ACJ851992 SN851992 IR851992 WVD786456 WLH786456 WBL786456 VRP786456 VHT786456 UXX786456 UOB786456 UEF786456 TUJ786456 TKN786456 TAR786456 SQV786456 SGZ786456 RXD786456 RNH786456 RDL786456 QTP786456 QJT786456 PZX786456 PQB786456 PGF786456 OWJ786456 OMN786456 OCR786456 NSV786456 NIZ786456 MZD786456 MPH786456 MFL786456 LVP786456 LLT786456 LBX786456 KSB786456 KIF786456 JYJ786456 JON786456 JER786456 IUV786456 IKZ786456 IBD786456 HRH786456 HHL786456 GXP786456 GNT786456 GDX786456 FUB786456 FKF786456 FAJ786456 EQN786456 EGR786456 DWV786456 DMZ786456 DDD786456 CTH786456 CJL786456 BZP786456 BPT786456 BFX786456 AWB786456 AMF786456 ACJ786456 SN786456 IR786456 WVD720920 WLH720920 WBL720920 VRP720920 VHT720920 UXX720920 UOB720920 UEF720920 TUJ720920 TKN720920 TAR720920 SQV720920 SGZ720920 RXD720920 RNH720920 RDL720920 QTP720920 QJT720920 PZX720920 PQB720920 PGF720920 OWJ720920 OMN720920 OCR720920 NSV720920 NIZ720920 MZD720920 MPH720920 MFL720920 LVP720920 LLT720920 LBX720920 KSB720920 KIF720920 JYJ720920 JON720920 JER720920 IUV720920 IKZ720920 IBD720920 HRH720920 HHL720920 GXP720920 GNT720920 GDX720920 FUB720920 FKF720920 FAJ720920 EQN720920 EGR720920 DWV720920 DMZ720920 DDD720920 CTH720920 CJL720920 BZP720920 BPT720920 BFX720920 AWB720920 AMF720920 ACJ720920 SN720920 IR720920 WVD655384 WLH655384 WBL655384 VRP655384 VHT655384 UXX655384 UOB655384 UEF655384 TUJ655384 TKN655384 TAR655384 SQV655384 SGZ655384 RXD655384 RNH655384 RDL655384 QTP655384 QJT655384 PZX655384 PQB655384 PGF655384 OWJ655384 OMN655384 OCR655384 NSV655384 NIZ655384 MZD655384 MPH655384 MFL655384 LVP655384 LLT655384 LBX655384 KSB655384 KIF655384 JYJ655384 JON655384 JER655384 IUV655384 IKZ655384 IBD655384 HRH655384 HHL655384 GXP655384 GNT655384 GDX655384 FUB655384 FKF655384 FAJ655384 EQN655384 EGR655384 DWV655384 DMZ655384 DDD655384 CTH655384 CJL655384 BZP655384 BPT655384 BFX655384 AWB655384 AMF655384 ACJ655384 SN655384 IR655384 WVD589848 WLH589848 WBL589848 VRP589848 VHT589848 UXX589848 UOB589848 UEF589848 TUJ589848 TKN589848 TAR589848 SQV589848 SGZ589848 RXD589848 RNH589848 RDL589848 QTP589848 QJT589848 PZX589848 PQB589848 PGF589848 OWJ589848 OMN589848 OCR589848 NSV589848 NIZ589848 MZD589848 MPH589848 MFL589848 LVP589848 LLT589848 LBX589848 KSB589848 KIF589848 JYJ589848 JON589848 JER589848 IUV589848 IKZ589848 IBD589848 HRH589848 HHL589848 GXP589848 GNT589848 GDX589848 FUB589848 FKF589848 FAJ589848 EQN589848 EGR589848 DWV589848 DMZ589848 DDD589848 CTH589848 CJL589848 BZP589848 BPT589848 BFX589848 AWB589848 AMF589848 ACJ589848 SN589848 IR589848 WVD524312 WLH524312 WBL524312 VRP524312 VHT524312 UXX524312 UOB524312 UEF524312 TUJ524312 TKN524312 TAR524312 SQV524312 SGZ524312 RXD524312 RNH524312 RDL524312 QTP524312 QJT524312 PZX524312 PQB524312 PGF524312 OWJ524312 OMN524312 OCR524312 NSV524312 NIZ524312 MZD524312 MPH524312 MFL524312 LVP524312 LLT524312 LBX524312 KSB524312 KIF524312 JYJ524312 JON524312 JER524312 IUV524312 IKZ524312 IBD524312 HRH524312 HHL524312 GXP524312 GNT524312 GDX524312 FUB524312 FKF524312 FAJ524312 EQN524312 EGR524312 DWV524312 DMZ524312 DDD524312 CTH524312 CJL524312 BZP524312 BPT524312 BFX524312 AWB524312 AMF524312 ACJ524312 SN524312 IR524312 WVD458776 WLH458776 WBL458776 VRP458776 VHT458776 UXX458776 UOB458776 UEF458776 TUJ458776 TKN458776 TAR458776 SQV458776 SGZ458776 RXD458776 RNH458776 RDL458776 QTP458776 QJT458776 PZX458776 PQB458776 PGF458776 OWJ458776 OMN458776 OCR458776 NSV458776 NIZ458776 MZD458776 MPH458776 MFL458776 LVP458776 LLT458776 LBX458776 KSB458776 KIF458776 JYJ458776 JON458776 JER458776 IUV458776 IKZ458776 IBD458776 HRH458776 HHL458776 GXP458776 GNT458776 GDX458776 FUB458776 FKF458776 FAJ458776 EQN458776 EGR458776 DWV458776 DMZ458776 DDD458776 CTH458776 CJL458776 BZP458776 BPT458776 BFX458776 AWB458776 AMF458776 ACJ458776 SN458776 IR458776 WVD393240 WLH393240 WBL393240 VRP393240 VHT393240 UXX393240 UOB393240 UEF393240 TUJ393240 TKN393240 TAR393240 SQV393240 SGZ393240 RXD393240 RNH393240 RDL393240 QTP393240 QJT393240 PZX393240 PQB393240 PGF393240 OWJ393240 OMN393240 OCR393240 NSV393240 NIZ393240 MZD393240 MPH393240 MFL393240 LVP393240 LLT393240 LBX393240 KSB393240 KIF393240 JYJ393240 JON393240 JER393240 IUV393240 IKZ393240 IBD393240 HRH393240 HHL393240 GXP393240 GNT393240 GDX393240 FUB393240 FKF393240 FAJ393240 EQN393240 EGR393240 DWV393240 DMZ393240 DDD393240 CTH393240 CJL393240 BZP393240 BPT393240 BFX393240 AWB393240 AMF393240 ACJ393240 SN393240 IR393240 WVD327704 WLH327704 WBL327704 VRP327704 VHT327704 UXX327704 UOB327704 UEF327704 TUJ327704 TKN327704 TAR327704 SQV327704 SGZ327704 RXD327704 RNH327704 RDL327704 QTP327704 QJT327704 PZX327704 PQB327704 PGF327704 OWJ327704 OMN327704 OCR327704 NSV327704 NIZ327704 MZD327704 MPH327704 MFL327704 LVP327704 LLT327704 LBX327704 KSB327704 KIF327704 JYJ327704 JON327704 JER327704 IUV327704 IKZ327704 IBD327704 HRH327704 HHL327704 GXP327704 GNT327704 GDX327704 FUB327704 FKF327704 FAJ327704 EQN327704 EGR327704 DWV327704 DMZ327704 DDD327704 CTH327704 CJL327704 BZP327704 BPT327704 BFX327704 AWB327704 AMF327704 ACJ327704 SN327704 IR327704 WVD262168 WLH262168 WBL262168 VRP262168 VHT262168 UXX262168 UOB262168 UEF262168 TUJ262168 TKN262168 TAR262168 SQV262168 SGZ262168 RXD262168 RNH262168 RDL262168 QTP262168 QJT262168 PZX262168 PQB262168 PGF262168 OWJ262168 OMN262168 OCR262168 NSV262168 NIZ262168 MZD262168 MPH262168 MFL262168 LVP262168 LLT262168 LBX262168 KSB262168 KIF262168 JYJ262168 JON262168 JER262168 IUV262168 IKZ262168 IBD262168 HRH262168 HHL262168 GXP262168 GNT262168 GDX262168 FUB262168 FKF262168 FAJ262168 EQN262168 EGR262168 DWV262168 DMZ262168 DDD262168 CTH262168 CJL262168 BZP262168 BPT262168 BFX262168 AWB262168 AMF262168 ACJ262168 SN262168 IR262168 WVD196632 WLH196632 WBL196632 VRP196632 VHT196632 UXX196632 UOB196632 UEF196632 TUJ196632 TKN196632 TAR196632 SQV196632 SGZ196632 RXD196632 RNH196632 RDL196632 QTP196632 QJT196632 PZX196632 PQB196632 PGF196632 OWJ196632 OMN196632 OCR196632 NSV196632 NIZ196632 MZD196632 MPH196632 MFL196632 LVP196632 LLT196632 LBX196632 KSB196632 KIF196632 JYJ196632 JON196632 JER196632 IUV196632 IKZ196632 IBD196632 HRH196632 HHL196632 GXP196632 GNT196632 GDX196632 FUB196632 FKF196632 FAJ196632 EQN196632 EGR196632 DWV196632 DMZ196632 DDD196632 CTH196632 CJL196632 BZP196632 BPT196632 BFX196632 AWB196632 AMF196632 ACJ196632 SN196632 IR196632 WVD131096 WLH131096 WBL131096 VRP131096 VHT131096 UXX131096 UOB131096 UEF131096 TUJ131096 TKN131096 TAR131096 SQV131096 SGZ131096 RXD131096 RNH131096 RDL131096 QTP131096 QJT131096 PZX131096 PQB131096 PGF131096 OWJ131096 OMN131096 OCR131096 NSV131096 NIZ131096 MZD131096 MPH131096 MFL131096 LVP131096 LLT131096 LBX131096 KSB131096 KIF131096 JYJ131096 JON131096 JER131096 IUV131096 IKZ131096 IBD131096 HRH131096 HHL131096 GXP131096 GNT131096 GDX131096 FUB131096 FKF131096 FAJ131096 EQN131096 EGR131096 DWV131096 DMZ131096 DDD131096 CTH131096 CJL131096 BZP131096 BPT131096 BFX131096 AWB131096 AMF131096 ACJ131096 SN131096 IR131096 WVD65560 WLH65560 WBL65560 VRP65560 VHT65560 UXX65560 UOB65560 UEF65560 TUJ65560 TKN65560 TAR65560 SQV65560 SGZ65560 RXD65560 RNH65560 RDL65560 QTP65560 QJT65560 PZX65560 PQB65560 PGF65560 OWJ65560 OMN65560 OCR65560 NSV65560 NIZ65560 MZD65560 MPH65560 MFL65560 LVP65560 LLT65560 LBX65560 KSB65560 KIF65560 JYJ65560 JON65560 JER65560 IUV65560 IKZ65560 IBD65560 HRH65560 HHL65560 GXP65560 GNT65560 GDX65560 FUB65560 FKF65560 FAJ65560 EQN65560 EGR65560 DWV65560 DMZ65560 DDD65560 CTH65560 CJL65560 BZP65560 BPT65560 BFX65560 AWB65560 AMF65560 ACJ65560 SN65560 IR65560 WVD45 WLH45 WBL45 VRP45 VHT45 UXX45 UOB45 UEF45 TUJ45 TKN45 TAR45 SQV45 SGZ45 RXD45 RNH45 RDL45 QTP45 QJT45 PZX45 PQB45 PGF45 OWJ45 OMN45 OCR45 NSV45 NIZ45 MZD45 MPH45 MFL45 LVP45 LLT45 LBX45 KSB45 KIF45 JYJ45 JON45 JER45 IUV45 IKZ45 IBD45 HRH45 HHL45 GXP45 GNT45 GDX45 FUB45 FKF45 FAJ45 EQN45 EGR45 DWV45 DMZ45 DDD45 CTH45 CJL45 BZP45 BPT45 BFX45 AWB45 AMF45 ACJ45 SN45">
      <formula1>A$93:A$99</formula1>
    </dataValidation>
    <dataValidation type="list" allowBlank="1" showInputMessage="1" showErrorMessage="1" promptTitle="Row 38: HTC Unit Designation" prompt="Select the appropriate housing tax credit unit designation for this unit (TC30%, TC40%, MR, etc.). " sqref="IR44 A44 WVD983063 WLH983063 WBL983063 VRP983063 VHT983063 UXX983063 UOB983063 UEF983063 TUJ983063 TKN983063 TAR983063 SQV983063 SGZ983063 RXD983063 RNH983063 RDL983063 QTP983063 QJT983063 PZX983063 PQB983063 PGF983063 OWJ983063 OMN983063 OCR983063 NSV983063 NIZ983063 MZD983063 MPH983063 MFL983063 LVP983063 LLT983063 LBX983063 KSB983063 KIF983063 JYJ983063 JON983063 JER983063 IUV983063 IKZ983063 IBD983063 HRH983063 HHL983063 GXP983063 GNT983063 GDX983063 FUB983063 FKF983063 FAJ983063 EQN983063 EGR983063 DWV983063 DMZ983063 DDD983063 CTH983063 CJL983063 BZP983063 BPT983063 BFX983063 AWB983063 AMF983063 ACJ983063 SN983063 IR983063 WVD917527 WLH917527 WBL917527 VRP917527 VHT917527 UXX917527 UOB917527 UEF917527 TUJ917527 TKN917527 TAR917527 SQV917527 SGZ917527 RXD917527 RNH917527 RDL917527 QTP917527 QJT917527 PZX917527 PQB917527 PGF917527 OWJ917527 OMN917527 OCR917527 NSV917527 NIZ917527 MZD917527 MPH917527 MFL917527 LVP917527 LLT917527 LBX917527 KSB917527 KIF917527 JYJ917527 JON917527 JER917527 IUV917527 IKZ917527 IBD917527 HRH917527 HHL917527 GXP917527 GNT917527 GDX917527 FUB917527 FKF917527 FAJ917527 EQN917527 EGR917527 DWV917527 DMZ917527 DDD917527 CTH917527 CJL917527 BZP917527 BPT917527 BFX917527 AWB917527 AMF917527 ACJ917527 SN917527 IR917527 WVD851991 WLH851991 WBL851991 VRP851991 VHT851991 UXX851991 UOB851991 UEF851991 TUJ851991 TKN851991 TAR851991 SQV851991 SGZ851991 RXD851991 RNH851991 RDL851991 QTP851991 QJT851991 PZX851991 PQB851991 PGF851991 OWJ851991 OMN851991 OCR851991 NSV851991 NIZ851991 MZD851991 MPH851991 MFL851991 LVP851991 LLT851991 LBX851991 KSB851991 KIF851991 JYJ851991 JON851991 JER851991 IUV851991 IKZ851991 IBD851991 HRH851991 HHL851991 GXP851991 GNT851991 GDX851991 FUB851991 FKF851991 FAJ851991 EQN851991 EGR851991 DWV851991 DMZ851991 DDD851991 CTH851991 CJL851991 BZP851991 BPT851991 BFX851991 AWB851991 AMF851991 ACJ851991 SN851991 IR851991 WVD786455 WLH786455 WBL786455 VRP786455 VHT786455 UXX786455 UOB786455 UEF786455 TUJ786455 TKN786455 TAR786455 SQV786455 SGZ786455 RXD786455 RNH786455 RDL786455 QTP786455 QJT786455 PZX786455 PQB786455 PGF786455 OWJ786455 OMN786455 OCR786455 NSV786455 NIZ786455 MZD786455 MPH786455 MFL786455 LVP786455 LLT786455 LBX786455 KSB786455 KIF786455 JYJ786455 JON786455 JER786455 IUV786455 IKZ786455 IBD786455 HRH786455 HHL786455 GXP786455 GNT786455 GDX786455 FUB786455 FKF786455 FAJ786455 EQN786455 EGR786455 DWV786455 DMZ786455 DDD786455 CTH786455 CJL786455 BZP786455 BPT786455 BFX786455 AWB786455 AMF786455 ACJ786455 SN786455 IR786455 WVD720919 WLH720919 WBL720919 VRP720919 VHT720919 UXX720919 UOB720919 UEF720919 TUJ720919 TKN720919 TAR720919 SQV720919 SGZ720919 RXD720919 RNH720919 RDL720919 QTP720919 QJT720919 PZX720919 PQB720919 PGF720919 OWJ720919 OMN720919 OCR720919 NSV720919 NIZ720919 MZD720919 MPH720919 MFL720919 LVP720919 LLT720919 LBX720919 KSB720919 KIF720919 JYJ720919 JON720919 JER720919 IUV720919 IKZ720919 IBD720919 HRH720919 HHL720919 GXP720919 GNT720919 GDX720919 FUB720919 FKF720919 FAJ720919 EQN720919 EGR720919 DWV720919 DMZ720919 DDD720919 CTH720919 CJL720919 BZP720919 BPT720919 BFX720919 AWB720919 AMF720919 ACJ720919 SN720919 IR720919 WVD655383 WLH655383 WBL655383 VRP655383 VHT655383 UXX655383 UOB655383 UEF655383 TUJ655383 TKN655383 TAR655383 SQV655383 SGZ655383 RXD655383 RNH655383 RDL655383 QTP655383 QJT655383 PZX655383 PQB655383 PGF655383 OWJ655383 OMN655383 OCR655383 NSV655383 NIZ655383 MZD655383 MPH655383 MFL655383 LVP655383 LLT655383 LBX655383 KSB655383 KIF655383 JYJ655383 JON655383 JER655383 IUV655383 IKZ655383 IBD655383 HRH655383 HHL655383 GXP655383 GNT655383 GDX655383 FUB655383 FKF655383 FAJ655383 EQN655383 EGR655383 DWV655383 DMZ655383 DDD655383 CTH655383 CJL655383 BZP655383 BPT655383 BFX655383 AWB655383 AMF655383 ACJ655383 SN655383 IR655383 WVD589847 WLH589847 WBL589847 VRP589847 VHT589847 UXX589847 UOB589847 UEF589847 TUJ589847 TKN589847 TAR589847 SQV589847 SGZ589847 RXD589847 RNH589847 RDL589847 QTP589847 QJT589847 PZX589847 PQB589847 PGF589847 OWJ589847 OMN589847 OCR589847 NSV589847 NIZ589847 MZD589847 MPH589847 MFL589847 LVP589847 LLT589847 LBX589847 KSB589847 KIF589847 JYJ589847 JON589847 JER589847 IUV589847 IKZ589847 IBD589847 HRH589847 HHL589847 GXP589847 GNT589847 GDX589847 FUB589847 FKF589847 FAJ589847 EQN589847 EGR589847 DWV589847 DMZ589847 DDD589847 CTH589847 CJL589847 BZP589847 BPT589847 BFX589847 AWB589847 AMF589847 ACJ589847 SN589847 IR589847 WVD524311 WLH524311 WBL524311 VRP524311 VHT524311 UXX524311 UOB524311 UEF524311 TUJ524311 TKN524311 TAR524311 SQV524311 SGZ524311 RXD524311 RNH524311 RDL524311 QTP524311 QJT524311 PZX524311 PQB524311 PGF524311 OWJ524311 OMN524311 OCR524311 NSV524311 NIZ524311 MZD524311 MPH524311 MFL524311 LVP524311 LLT524311 LBX524311 KSB524311 KIF524311 JYJ524311 JON524311 JER524311 IUV524311 IKZ524311 IBD524311 HRH524311 HHL524311 GXP524311 GNT524311 GDX524311 FUB524311 FKF524311 FAJ524311 EQN524311 EGR524311 DWV524311 DMZ524311 DDD524311 CTH524311 CJL524311 BZP524311 BPT524311 BFX524311 AWB524311 AMF524311 ACJ524311 SN524311 IR524311 WVD458775 WLH458775 WBL458775 VRP458775 VHT458775 UXX458775 UOB458775 UEF458775 TUJ458775 TKN458775 TAR458775 SQV458775 SGZ458775 RXD458775 RNH458775 RDL458775 QTP458775 QJT458775 PZX458775 PQB458775 PGF458775 OWJ458775 OMN458775 OCR458775 NSV458775 NIZ458775 MZD458775 MPH458775 MFL458775 LVP458775 LLT458775 LBX458775 KSB458775 KIF458775 JYJ458775 JON458775 JER458775 IUV458775 IKZ458775 IBD458775 HRH458775 HHL458775 GXP458775 GNT458775 GDX458775 FUB458775 FKF458775 FAJ458775 EQN458775 EGR458775 DWV458775 DMZ458775 DDD458775 CTH458775 CJL458775 BZP458775 BPT458775 BFX458775 AWB458775 AMF458775 ACJ458775 SN458775 IR458775 WVD393239 WLH393239 WBL393239 VRP393239 VHT393239 UXX393239 UOB393239 UEF393239 TUJ393239 TKN393239 TAR393239 SQV393239 SGZ393239 RXD393239 RNH393239 RDL393239 QTP393239 QJT393239 PZX393239 PQB393239 PGF393239 OWJ393239 OMN393239 OCR393239 NSV393239 NIZ393239 MZD393239 MPH393239 MFL393239 LVP393239 LLT393239 LBX393239 KSB393239 KIF393239 JYJ393239 JON393239 JER393239 IUV393239 IKZ393239 IBD393239 HRH393239 HHL393239 GXP393239 GNT393239 GDX393239 FUB393239 FKF393239 FAJ393239 EQN393239 EGR393239 DWV393239 DMZ393239 DDD393239 CTH393239 CJL393239 BZP393239 BPT393239 BFX393239 AWB393239 AMF393239 ACJ393239 SN393239 IR393239 WVD327703 WLH327703 WBL327703 VRP327703 VHT327703 UXX327703 UOB327703 UEF327703 TUJ327703 TKN327703 TAR327703 SQV327703 SGZ327703 RXD327703 RNH327703 RDL327703 QTP327703 QJT327703 PZX327703 PQB327703 PGF327703 OWJ327703 OMN327703 OCR327703 NSV327703 NIZ327703 MZD327703 MPH327703 MFL327703 LVP327703 LLT327703 LBX327703 KSB327703 KIF327703 JYJ327703 JON327703 JER327703 IUV327703 IKZ327703 IBD327703 HRH327703 HHL327703 GXP327703 GNT327703 GDX327703 FUB327703 FKF327703 FAJ327703 EQN327703 EGR327703 DWV327703 DMZ327703 DDD327703 CTH327703 CJL327703 BZP327703 BPT327703 BFX327703 AWB327703 AMF327703 ACJ327703 SN327703 IR327703 WVD262167 WLH262167 WBL262167 VRP262167 VHT262167 UXX262167 UOB262167 UEF262167 TUJ262167 TKN262167 TAR262167 SQV262167 SGZ262167 RXD262167 RNH262167 RDL262167 QTP262167 QJT262167 PZX262167 PQB262167 PGF262167 OWJ262167 OMN262167 OCR262167 NSV262167 NIZ262167 MZD262167 MPH262167 MFL262167 LVP262167 LLT262167 LBX262167 KSB262167 KIF262167 JYJ262167 JON262167 JER262167 IUV262167 IKZ262167 IBD262167 HRH262167 HHL262167 GXP262167 GNT262167 GDX262167 FUB262167 FKF262167 FAJ262167 EQN262167 EGR262167 DWV262167 DMZ262167 DDD262167 CTH262167 CJL262167 BZP262167 BPT262167 BFX262167 AWB262167 AMF262167 ACJ262167 SN262167 IR262167 WVD196631 WLH196631 WBL196631 VRP196631 VHT196631 UXX196631 UOB196631 UEF196631 TUJ196631 TKN196631 TAR196631 SQV196631 SGZ196631 RXD196631 RNH196631 RDL196631 QTP196631 QJT196631 PZX196631 PQB196631 PGF196631 OWJ196631 OMN196631 OCR196631 NSV196631 NIZ196631 MZD196631 MPH196631 MFL196631 LVP196631 LLT196631 LBX196631 KSB196631 KIF196631 JYJ196631 JON196631 JER196631 IUV196631 IKZ196631 IBD196631 HRH196631 HHL196631 GXP196631 GNT196631 GDX196631 FUB196631 FKF196631 FAJ196631 EQN196631 EGR196631 DWV196631 DMZ196631 DDD196631 CTH196631 CJL196631 BZP196631 BPT196631 BFX196631 AWB196631 AMF196631 ACJ196631 SN196631 IR196631 WVD131095 WLH131095 WBL131095 VRP131095 VHT131095 UXX131095 UOB131095 UEF131095 TUJ131095 TKN131095 TAR131095 SQV131095 SGZ131095 RXD131095 RNH131095 RDL131095 QTP131095 QJT131095 PZX131095 PQB131095 PGF131095 OWJ131095 OMN131095 OCR131095 NSV131095 NIZ131095 MZD131095 MPH131095 MFL131095 LVP131095 LLT131095 LBX131095 KSB131095 KIF131095 JYJ131095 JON131095 JER131095 IUV131095 IKZ131095 IBD131095 HRH131095 HHL131095 GXP131095 GNT131095 GDX131095 FUB131095 FKF131095 FAJ131095 EQN131095 EGR131095 DWV131095 DMZ131095 DDD131095 CTH131095 CJL131095 BZP131095 BPT131095 BFX131095 AWB131095 AMF131095 ACJ131095 SN131095 IR131095 WVD65559 WLH65559 WBL65559 VRP65559 VHT65559 UXX65559 UOB65559 UEF65559 TUJ65559 TKN65559 TAR65559 SQV65559 SGZ65559 RXD65559 RNH65559 RDL65559 QTP65559 QJT65559 PZX65559 PQB65559 PGF65559 OWJ65559 OMN65559 OCR65559 NSV65559 NIZ65559 MZD65559 MPH65559 MFL65559 LVP65559 LLT65559 LBX65559 KSB65559 KIF65559 JYJ65559 JON65559 JER65559 IUV65559 IKZ65559 IBD65559 HRH65559 HHL65559 GXP65559 GNT65559 GDX65559 FUB65559 FKF65559 FAJ65559 EQN65559 EGR65559 DWV65559 DMZ65559 DDD65559 CTH65559 CJL65559 BZP65559 BPT65559 BFX65559 AWB65559 AMF65559 ACJ65559 SN65559 IR65559 WVD44 WLH44 WBL44 VRP44 VHT44 UXX44 UOB44 UEF44 TUJ44 TKN44 TAR44 SQV44 SGZ44 RXD44 RNH44 RDL44 QTP44 QJT44 PZX44 PQB44 PGF44 OWJ44 OMN44 OCR44 NSV44 NIZ44 MZD44 MPH44 MFL44 LVP44 LLT44 LBX44 KSB44 KIF44 JYJ44 JON44 JER44 IUV44 IKZ44 IBD44 HRH44 HHL44 GXP44 GNT44 GDX44 FUB44 FKF44 FAJ44 EQN44 EGR44 DWV44 DMZ44 DDD44 CTH44 CJL44 BZP44 BPT44 BFX44 AWB44 AMF44 ACJ44 SN44">
      <formula1>A$93:A$99</formula1>
    </dataValidation>
    <dataValidation type="list" allowBlank="1" showInputMessage="1" showErrorMessage="1" promptTitle="Row 37: HTC Unit Designation" prompt="Select the appropriate housing tax credit unit designation for this unit (TC30%, TC40%, MR, etc.). " sqref="IR43 A43 WVD983062 WLH983062 WBL983062 VRP983062 VHT983062 UXX983062 UOB983062 UEF983062 TUJ983062 TKN983062 TAR983062 SQV983062 SGZ983062 RXD983062 RNH983062 RDL983062 QTP983062 QJT983062 PZX983062 PQB983062 PGF983062 OWJ983062 OMN983062 OCR983062 NSV983062 NIZ983062 MZD983062 MPH983062 MFL983062 LVP983062 LLT983062 LBX983062 KSB983062 KIF983062 JYJ983062 JON983062 JER983062 IUV983062 IKZ983062 IBD983062 HRH983062 HHL983062 GXP983062 GNT983062 GDX983062 FUB983062 FKF983062 FAJ983062 EQN983062 EGR983062 DWV983062 DMZ983062 DDD983062 CTH983062 CJL983062 BZP983062 BPT983062 BFX983062 AWB983062 AMF983062 ACJ983062 SN983062 IR983062 WVD917526 WLH917526 WBL917526 VRP917526 VHT917526 UXX917526 UOB917526 UEF917526 TUJ917526 TKN917526 TAR917526 SQV917526 SGZ917526 RXD917526 RNH917526 RDL917526 QTP917526 QJT917526 PZX917526 PQB917526 PGF917526 OWJ917526 OMN917526 OCR917526 NSV917526 NIZ917526 MZD917526 MPH917526 MFL917526 LVP917526 LLT917526 LBX917526 KSB917526 KIF917526 JYJ917526 JON917526 JER917526 IUV917526 IKZ917526 IBD917526 HRH917526 HHL917526 GXP917526 GNT917526 GDX917526 FUB917526 FKF917526 FAJ917526 EQN917526 EGR917526 DWV917526 DMZ917526 DDD917526 CTH917526 CJL917526 BZP917526 BPT917526 BFX917526 AWB917526 AMF917526 ACJ917526 SN917526 IR917526 WVD851990 WLH851990 WBL851990 VRP851990 VHT851990 UXX851990 UOB851990 UEF851990 TUJ851990 TKN851990 TAR851990 SQV851990 SGZ851990 RXD851990 RNH851990 RDL851990 QTP851990 QJT851990 PZX851990 PQB851990 PGF851990 OWJ851990 OMN851990 OCR851990 NSV851990 NIZ851990 MZD851990 MPH851990 MFL851990 LVP851990 LLT851990 LBX851990 KSB851990 KIF851990 JYJ851990 JON851990 JER851990 IUV851990 IKZ851990 IBD851990 HRH851990 HHL851990 GXP851990 GNT851990 GDX851990 FUB851990 FKF851990 FAJ851990 EQN851990 EGR851990 DWV851990 DMZ851990 DDD851990 CTH851990 CJL851990 BZP851990 BPT851990 BFX851990 AWB851990 AMF851990 ACJ851990 SN851990 IR851990 WVD786454 WLH786454 WBL786454 VRP786454 VHT786454 UXX786454 UOB786454 UEF786454 TUJ786454 TKN786454 TAR786454 SQV786454 SGZ786454 RXD786454 RNH786454 RDL786454 QTP786454 QJT786454 PZX786454 PQB786454 PGF786454 OWJ786454 OMN786454 OCR786454 NSV786454 NIZ786454 MZD786454 MPH786454 MFL786454 LVP786454 LLT786454 LBX786454 KSB786454 KIF786454 JYJ786454 JON786454 JER786454 IUV786454 IKZ786454 IBD786454 HRH786454 HHL786454 GXP786454 GNT786454 GDX786454 FUB786454 FKF786454 FAJ786454 EQN786454 EGR786454 DWV786454 DMZ786454 DDD786454 CTH786454 CJL786454 BZP786454 BPT786454 BFX786454 AWB786454 AMF786454 ACJ786454 SN786454 IR786454 WVD720918 WLH720918 WBL720918 VRP720918 VHT720918 UXX720918 UOB720918 UEF720918 TUJ720918 TKN720918 TAR720918 SQV720918 SGZ720918 RXD720918 RNH720918 RDL720918 QTP720918 QJT720918 PZX720918 PQB720918 PGF720918 OWJ720918 OMN720918 OCR720918 NSV720918 NIZ720918 MZD720918 MPH720918 MFL720918 LVP720918 LLT720918 LBX720918 KSB720918 KIF720918 JYJ720918 JON720918 JER720918 IUV720918 IKZ720918 IBD720918 HRH720918 HHL720918 GXP720918 GNT720918 GDX720918 FUB720918 FKF720918 FAJ720918 EQN720918 EGR720918 DWV720918 DMZ720918 DDD720918 CTH720918 CJL720918 BZP720918 BPT720918 BFX720918 AWB720918 AMF720918 ACJ720918 SN720918 IR720918 WVD655382 WLH655382 WBL655382 VRP655382 VHT655382 UXX655382 UOB655382 UEF655382 TUJ655382 TKN655382 TAR655382 SQV655382 SGZ655382 RXD655382 RNH655382 RDL655382 QTP655382 QJT655382 PZX655382 PQB655382 PGF655382 OWJ655382 OMN655382 OCR655382 NSV655382 NIZ655382 MZD655382 MPH655382 MFL655382 LVP655382 LLT655382 LBX655382 KSB655382 KIF655382 JYJ655382 JON655382 JER655382 IUV655382 IKZ655382 IBD655382 HRH655382 HHL655382 GXP655382 GNT655382 GDX655382 FUB655382 FKF655382 FAJ655382 EQN655382 EGR655382 DWV655382 DMZ655382 DDD655382 CTH655382 CJL655382 BZP655382 BPT655382 BFX655382 AWB655382 AMF655382 ACJ655382 SN655382 IR655382 WVD589846 WLH589846 WBL589846 VRP589846 VHT589846 UXX589846 UOB589846 UEF589846 TUJ589846 TKN589846 TAR589846 SQV589846 SGZ589846 RXD589846 RNH589846 RDL589846 QTP589846 QJT589846 PZX589846 PQB589846 PGF589846 OWJ589846 OMN589846 OCR589846 NSV589846 NIZ589846 MZD589846 MPH589846 MFL589846 LVP589846 LLT589846 LBX589846 KSB589846 KIF589846 JYJ589846 JON589846 JER589846 IUV589846 IKZ589846 IBD589846 HRH589846 HHL589846 GXP589846 GNT589846 GDX589846 FUB589846 FKF589846 FAJ589846 EQN589846 EGR589846 DWV589846 DMZ589846 DDD589846 CTH589846 CJL589846 BZP589846 BPT589846 BFX589846 AWB589846 AMF589846 ACJ589846 SN589846 IR589846 WVD524310 WLH524310 WBL524310 VRP524310 VHT524310 UXX524310 UOB524310 UEF524310 TUJ524310 TKN524310 TAR524310 SQV524310 SGZ524310 RXD524310 RNH524310 RDL524310 QTP524310 QJT524310 PZX524310 PQB524310 PGF524310 OWJ524310 OMN524310 OCR524310 NSV524310 NIZ524310 MZD524310 MPH524310 MFL524310 LVP524310 LLT524310 LBX524310 KSB524310 KIF524310 JYJ524310 JON524310 JER524310 IUV524310 IKZ524310 IBD524310 HRH524310 HHL524310 GXP524310 GNT524310 GDX524310 FUB524310 FKF524310 FAJ524310 EQN524310 EGR524310 DWV524310 DMZ524310 DDD524310 CTH524310 CJL524310 BZP524310 BPT524310 BFX524310 AWB524310 AMF524310 ACJ524310 SN524310 IR524310 WVD458774 WLH458774 WBL458774 VRP458774 VHT458774 UXX458774 UOB458774 UEF458774 TUJ458774 TKN458774 TAR458774 SQV458774 SGZ458774 RXD458774 RNH458774 RDL458774 QTP458774 QJT458774 PZX458774 PQB458774 PGF458774 OWJ458774 OMN458774 OCR458774 NSV458774 NIZ458774 MZD458774 MPH458774 MFL458774 LVP458774 LLT458774 LBX458774 KSB458774 KIF458774 JYJ458774 JON458774 JER458774 IUV458774 IKZ458774 IBD458774 HRH458774 HHL458774 GXP458774 GNT458774 GDX458774 FUB458774 FKF458774 FAJ458774 EQN458774 EGR458774 DWV458774 DMZ458774 DDD458774 CTH458774 CJL458774 BZP458774 BPT458774 BFX458774 AWB458774 AMF458774 ACJ458774 SN458774 IR458774 WVD393238 WLH393238 WBL393238 VRP393238 VHT393238 UXX393238 UOB393238 UEF393238 TUJ393238 TKN393238 TAR393238 SQV393238 SGZ393238 RXD393238 RNH393238 RDL393238 QTP393238 QJT393238 PZX393238 PQB393238 PGF393238 OWJ393238 OMN393238 OCR393238 NSV393238 NIZ393238 MZD393238 MPH393238 MFL393238 LVP393238 LLT393238 LBX393238 KSB393238 KIF393238 JYJ393238 JON393238 JER393238 IUV393238 IKZ393238 IBD393238 HRH393238 HHL393238 GXP393238 GNT393238 GDX393238 FUB393238 FKF393238 FAJ393238 EQN393238 EGR393238 DWV393238 DMZ393238 DDD393238 CTH393238 CJL393238 BZP393238 BPT393238 BFX393238 AWB393238 AMF393238 ACJ393238 SN393238 IR393238 WVD327702 WLH327702 WBL327702 VRP327702 VHT327702 UXX327702 UOB327702 UEF327702 TUJ327702 TKN327702 TAR327702 SQV327702 SGZ327702 RXD327702 RNH327702 RDL327702 QTP327702 QJT327702 PZX327702 PQB327702 PGF327702 OWJ327702 OMN327702 OCR327702 NSV327702 NIZ327702 MZD327702 MPH327702 MFL327702 LVP327702 LLT327702 LBX327702 KSB327702 KIF327702 JYJ327702 JON327702 JER327702 IUV327702 IKZ327702 IBD327702 HRH327702 HHL327702 GXP327702 GNT327702 GDX327702 FUB327702 FKF327702 FAJ327702 EQN327702 EGR327702 DWV327702 DMZ327702 DDD327702 CTH327702 CJL327702 BZP327702 BPT327702 BFX327702 AWB327702 AMF327702 ACJ327702 SN327702 IR327702 WVD262166 WLH262166 WBL262166 VRP262166 VHT262166 UXX262166 UOB262166 UEF262166 TUJ262166 TKN262166 TAR262166 SQV262166 SGZ262166 RXD262166 RNH262166 RDL262166 QTP262166 QJT262166 PZX262166 PQB262166 PGF262166 OWJ262166 OMN262166 OCR262166 NSV262166 NIZ262166 MZD262166 MPH262166 MFL262166 LVP262166 LLT262166 LBX262166 KSB262166 KIF262166 JYJ262166 JON262166 JER262166 IUV262166 IKZ262166 IBD262166 HRH262166 HHL262166 GXP262166 GNT262166 GDX262166 FUB262166 FKF262166 FAJ262166 EQN262166 EGR262166 DWV262166 DMZ262166 DDD262166 CTH262166 CJL262166 BZP262166 BPT262166 BFX262166 AWB262166 AMF262166 ACJ262166 SN262166 IR262166 WVD196630 WLH196630 WBL196630 VRP196630 VHT196630 UXX196630 UOB196630 UEF196630 TUJ196630 TKN196630 TAR196630 SQV196630 SGZ196630 RXD196630 RNH196630 RDL196630 QTP196630 QJT196630 PZX196630 PQB196630 PGF196630 OWJ196630 OMN196630 OCR196630 NSV196630 NIZ196630 MZD196630 MPH196630 MFL196630 LVP196630 LLT196630 LBX196630 KSB196630 KIF196630 JYJ196630 JON196630 JER196630 IUV196630 IKZ196630 IBD196630 HRH196630 HHL196630 GXP196630 GNT196630 GDX196630 FUB196630 FKF196630 FAJ196630 EQN196630 EGR196630 DWV196630 DMZ196630 DDD196630 CTH196630 CJL196630 BZP196630 BPT196630 BFX196630 AWB196630 AMF196630 ACJ196630 SN196630 IR196630 WVD131094 WLH131094 WBL131094 VRP131094 VHT131094 UXX131094 UOB131094 UEF131094 TUJ131094 TKN131094 TAR131094 SQV131094 SGZ131094 RXD131094 RNH131094 RDL131094 QTP131094 QJT131094 PZX131094 PQB131094 PGF131094 OWJ131094 OMN131094 OCR131094 NSV131094 NIZ131094 MZD131094 MPH131094 MFL131094 LVP131094 LLT131094 LBX131094 KSB131094 KIF131094 JYJ131094 JON131094 JER131094 IUV131094 IKZ131094 IBD131094 HRH131094 HHL131094 GXP131094 GNT131094 GDX131094 FUB131094 FKF131094 FAJ131094 EQN131094 EGR131094 DWV131094 DMZ131094 DDD131094 CTH131094 CJL131094 BZP131094 BPT131094 BFX131094 AWB131094 AMF131094 ACJ131094 SN131094 IR131094 WVD65558 WLH65558 WBL65558 VRP65558 VHT65558 UXX65558 UOB65558 UEF65558 TUJ65558 TKN65558 TAR65558 SQV65558 SGZ65558 RXD65558 RNH65558 RDL65558 QTP65558 QJT65558 PZX65558 PQB65558 PGF65558 OWJ65558 OMN65558 OCR65558 NSV65558 NIZ65558 MZD65558 MPH65558 MFL65558 LVP65558 LLT65558 LBX65558 KSB65558 KIF65558 JYJ65558 JON65558 JER65558 IUV65558 IKZ65558 IBD65558 HRH65558 HHL65558 GXP65558 GNT65558 GDX65558 FUB65558 FKF65558 FAJ65558 EQN65558 EGR65558 DWV65558 DMZ65558 DDD65558 CTH65558 CJL65558 BZP65558 BPT65558 BFX65558 AWB65558 AMF65558 ACJ65558 SN65558 IR65558 WVD43 WLH43 WBL43 VRP43 VHT43 UXX43 UOB43 UEF43 TUJ43 TKN43 TAR43 SQV43 SGZ43 RXD43 RNH43 RDL43 QTP43 QJT43 PZX43 PQB43 PGF43 OWJ43 OMN43 OCR43 NSV43 NIZ43 MZD43 MPH43 MFL43 LVP43 LLT43 LBX43 KSB43 KIF43 JYJ43 JON43 JER43 IUV43 IKZ43 IBD43 HRH43 HHL43 GXP43 GNT43 GDX43 FUB43 FKF43 FAJ43 EQN43 EGR43 DWV43 DMZ43 DDD43 CTH43 CJL43 BZP43 BPT43 BFX43 AWB43 AMF43 ACJ43 SN43">
      <formula1>A$93:A$99</formula1>
    </dataValidation>
    <dataValidation type="list" allowBlank="1" showInputMessage="1" showErrorMessage="1" promptTitle="Row 36: HTC Unit Designation" prompt="Select the appropriate housing tax credit unit designation for this unit (TC30%, TC40%, MR, etc.). " sqref="IR42 A42 WVD983061 WLH983061 WBL983061 VRP983061 VHT983061 UXX983061 UOB983061 UEF983061 TUJ983061 TKN983061 TAR983061 SQV983061 SGZ983061 RXD983061 RNH983061 RDL983061 QTP983061 QJT983061 PZX983061 PQB983061 PGF983061 OWJ983061 OMN983061 OCR983061 NSV983061 NIZ983061 MZD983061 MPH983061 MFL983061 LVP983061 LLT983061 LBX983061 KSB983061 KIF983061 JYJ983061 JON983061 JER983061 IUV983061 IKZ983061 IBD983061 HRH983061 HHL983061 GXP983061 GNT983061 GDX983061 FUB983061 FKF983061 FAJ983061 EQN983061 EGR983061 DWV983061 DMZ983061 DDD983061 CTH983061 CJL983061 BZP983061 BPT983061 BFX983061 AWB983061 AMF983061 ACJ983061 SN983061 IR983061 WVD917525 WLH917525 WBL917525 VRP917525 VHT917525 UXX917525 UOB917525 UEF917525 TUJ917525 TKN917525 TAR917525 SQV917525 SGZ917525 RXD917525 RNH917525 RDL917525 QTP917525 QJT917525 PZX917525 PQB917525 PGF917525 OWJ917525 OMN917525 OCR917525 NSV917525 NIZ917525 MZD917525 MPH917525 MFL917525 LVP917525 LLT917525 LBX917525 KSB917525 KIF917525 JYJ917525 JON917525 JER917525 IUV917525 IKZ917525 IBD917525 HRH917525 HHL917525 GXP917525 GNT917525 GDX917525 FUB917525 FKF917525 FAJ917525 EQN917525 EGR917525 DWV917525 DMZ917525 DDD917525 CTH917525 CJL917525 BZP917525 BPT917525 BFX917525 AWB917525 AMF917525 ACJ917525 SN917525 IR917525 WVD851989 WLH851989 WBL851989 VRP851989 VHT851989 UXX851989 UOB851989 UEF851989 TUJ851989 TKN851989 TAR851989 SQV851989 SGZ851989 RXD851989 RNH851989 RDL851989 QTP851989 QJT851989 PZX851989 PQB851989 PGF851989 OWJ851989 OMN851989 OCR851989 NSV851989 NIZ851989 MZD851989 MPH851989 MFL851989 LVP851989 LLT851989 LBX851989 KSB851989 KIF851989 JYJ851989 JON851989 JER851989 IUV851989 IKZ851989 IBD851989 HRH851989 HHL851989 GXP851989 GNT851989 GDX851989 FUB851989 FKF851989 FAJ851989 EQN851989 EGR851989 DWV851989 DMZ851989 DDD851989 CTH851989 CJL851989 BZP851989 BPT851989 BFX851989 AWB851989 AMF851989 ACJ851989 SN851989 IR851989 WVD786453 WLH786453 WBL786453 VRP786453 VHT786453 UXX786453 UOB786453 UEF786453 TUJ786453 TKN786453 TAR786453 SQV786453 SGZ786453 RXD786453 RNH786453 RDL786453 QTP786453 QJT786453 PZX786453 PQB786453 PGF786453 OWJ786453 OMN786453 OCR786453 NSV786453 NIZ786453 MZD786453 MPH786453 MFL786453 LVP786453 LLT786453 LBX786453 KSB786453 KIF786453 JYJ786453 JON786453 JER786453 IUV786453 IKZ786453 IBD786453 HRH786453 HHL786453 GXP786453 GNT786453 GDX786453 FUB786453 FKF786453 FAJ786453 EQN786453 EGR786453 DWV786453 DMZ786453 DDD786453 CTH786453 CJL786453 BZP786453 BPT786453 BFX786453 AWB786453 AMF786453 ACJ786453 SN786453 IR786453 WVD720917 WLH720917 WBL720917 VRP720917 VHT720917 UXX720917 UOB720917 UEF720917 TUJ720917 TKN720917 TAR720917 SQV720917 SGZ720917 RXD720917 RNH720917 RDL720917 QTP720917 QJT720917 PZX720917 PQB720917 PGF720917 OWJ720917 OMN720917 OCR720917 NSV720917 NIZ720917 MZD720917 MPH720917 MFL720917 LVP720917 LLT720917 LBX720917 KSB720917 KIF720917 JYJ720917 JON720917 JER720917 IUV720917 IKZ720917 IBD720917 HRH720917 HHL720917 GXP720917 GNT720917 GDX720917 FUB720917 FKF720917 FAJ720917 EQN720917 EGR720917 DWV720917 DMZ720917 DDD720917 CTH720917 CJL720917 BZP720917 BPT720917 BFX720917 AWB720917 AMF720917 ACJ720917 SN720917 IR720917 WVD655381 WLH655381 WBL655381 VRP655381 VHT655381 UXX655381 UOB655381 UEF655381 TUJ655381 TKN655381 TAR655381 SQV655381 SGZ655381 RXD655381 RNH655381 RDL655381 QTP655381 QJT655381 PZX655381 PQB655381 PGF655381 OWJ655381 OMN655381 OCR655381 NSV655381 NIZ655381 MZD655381 MPH655381 MFL655381 LVP655381 LLT655381 LBX655381 KSB655381 KIF655381 JYJ655381 JON655381 JER655381 IUV655381 IKZ655381 IBD655381 HRH655381 HHL655381 GXP655381 GNT655381 GDX655381 FUB655381 FKF655381 FAJ655381 EQN655381 EGR655381 DWV655381 DMZ655381 DDD655381 CTH655381 CJL655381 BZP655381 BPT655381 BFX655381 AWB655381 AMF655381 ACJ655381 SN655381 IR655381 WVD589845 WLH589845 WBL589845 VRP589845 VHT589845 UXX589845 UOB589845 UEF589845 TUJ589845 TKN589845 TAR589845 SQV589845 SGZ589845 RXD589845 RNH589845 RDL589845 QTP589845 QJT589845 PZX589845 PQB589845 PGF589845 OWJ589845 OMN589845 OCR589845 NSV589845 NIZ589845 MZD589845 MPH589845 MFL589845 LVP589845 LLT589845 LBX589845 KSB589845 KIF589845 JYJ589845 JON589845 JER589845 IUV589845 IKZ589845 IBD589845 HRH589845 HHL589845 GXP589845 GNT589845 GDX589845 FUB589845 FKF589845 FAJ589845 EQN589845 EGR589845 DWV589845 DMZ589845 DDD589845 CTH589845 CJL589845 BZP589845 BPT589845 BFX589845 AWB589845 AMF589845 ACJ589845 SN589845 IR589845 WVD524309 WLH524309 WBL524309 VRP524309 VHT524309 UXX524309 UOB524309 UEF524309 TUJ524309 TKN524309 TAR524309 SQV524309 SGZ524309 RXD524309 RNH524309 RDL524309 QTP524309 QJT524309 PZX524309 PQB524309 PGF524309 OWJ524309 OMN524309 OCR524309 NSV524309 NIZ524309 MZD524309 MPH524309 MFL524309 LVP524309 LLT524309 LBX524309 KSB524309 KIF524309 JYJ524309 JON524309 JER524309 IUV524309 IKZ524309 IBD524309 HRH524309 HHL524309 GXP524309 GNT524309 GDX524309 FUB524309 FKF524309 FAJ524309 EQN524309 EGR524309 DWV524309 DMZ524309 DDD524309 CTH524309 CJL524309 BZP524309 BPT524309 BFX524309 AWB524309 AMF524309 ACJ524309 SN524309 IR524309 WVD458773 WLH458773 WBL458773 VRP458773 VHT458773 UXX458773 UOB458773 UEF458773 TUJ458773 TKN458773 TAR458773 SQV458773 SGZ458773 RXD458773 RNH458773 RDL458773 QTP458773 QJT458773 PZX458773 PQB458773 PGF458773 OWJ458773 OMN458773 OCR458773 NSV458773 NIZ458773 MZD458773 MPH458773 MFL458773 LVP458773 LLT458773 LBX458773 KSB458773 KIF458773 JYJ458773 JON458773 JER458773 IUV458773 IKZ458773 IBD458773 HRH458773 HHL458773 GXP458773 GNT458773 GDX458773 FUB458773 FKF458773 FAJ458773 EQN458773 EGR458773 DWV458773 DMZ458773 DDD458773 CTH458773 CJL458773 BZP458773 BPT458773 BFX458773 AWB458773 AMF458773 ACJ458773 SN458773 IR458773 WVD393237 WLH393237 WBL393237 VRP393237 VHT393237 UXX393237 UOB393237 UEF393237 TUJ393237 TKN393237 TAR393237 SQV393237 SGZ393237 RXD393237 RNH393237 RDL393237 QTP393237 QJT393237 PZX393237 PQB393237 PGF393237 OWJ393237 OMN393237 OCR393237 NSV393237 NIZ393237 MZD393237 MPH393237 MFL393237 LVP393237 LLT393237 LBX393237 KSB393237 KIF393237 JYJ393237 JON393237 JER393237 IUV393237 IKZ393237 IBD393237 HRH393237 HHL393237 GXP393237 GNT393237 GDX393237 FUB393237 FKF393237 FAJ393237 EQN393237 EGR393237 DWV393237 DMZ393237 DDD393237 CTH393237 CJL393237 BZP393237 BPT393237 BFX393237 AWB393237 AMF393237 ACJ393237 SN393237 IR393237 WVD327701 WLH327701 WBL327701 VRP327701 VHT327701 UXX327701 UOB327701 UEF327701 TUJ327701 TKN327701 TAR327701 SQV327701 SGZ327701 RXD327701 RNH327701 RDL327701 QTP327701 QJT327701 PZX327701 PQB327701 PGF327701 OWJ327701 OMN327701 OCR327701 NSV327701 NIZ327701 MZD327701 MPH327701 MFL327701 LVP327701 LLT327701 LBX327701 KSB327701 KIF327701 JYJ327701 JON327701 JER327701 IUV327701 IKZ327701 IBD327701 HRH327701 HHL327701 GXP327701 GNT327701 GDX327701 FUB327701 FKF327701 FAJ327701 EQN327701 EGR327701 DWV327701 DMZ327701 DDD327701 CTH327701 CJL327701 BZP327701 BPT327701 BFX327701 AWB327701 AMF327701 ACJ327701 SN327701 IR327701 WVD262165 WLH262165 WBL262165 VRP262165 VHT262165 UXX262165 UOB262165 UEF262165 TUJ262165 TKN262165 TAR262165 SQV262165 SGZ262165 RXD262165 RNH262165 RDL262165 QTP262165 QJT262165 PZX262165 PQB262165 PGF262165 OWJ262165 OMN262165 OCR262165 NSV262165 NIZ262165 MZD262165 MPH262165 MFL262165 LVP262165 LLT262165 LBX262165 KSB262165 KIF262165 JYJ262165 JON262165 JER262165 IUV262165 IKZ262165 IBD262165 HRH262165 HHL262165 GXP262165 GNT262165 GDX262165 FUB262165 FKF262165 FAJ262165 EQN262165 EGR262165 DWV262165 DMZ262165 DDD262165 CTH262165 CJL262165 BZP262165 BPT262165 BFX262165 AWB262165 AMF262165 ACJ262165 SN262165 IR262165 WVD196629 WLH196629 WBL196629 VRP196629 VHT196629 UXX196629 UOB196629 UEF196629 TUJ196629 TKN196629 TAR196629 SQV196629 SGZ196629 RXD196629 RNH196629 RDL196629 QTP196629 QJT196629 PZX196629 PQB196629 PGF196629 OWJ196629 OMN196629 OCR196629 NSV196629 NIZ196629 MZD196629 MPH196629 MFL196629 LVP196629 LLT196629 LBX196629 KSB196629 KIF196629 JYJ196629 JON196629 JER196629 IUV196629 IKZ196629 IBD196629 HRH196629 HHL196629 GXP196629 GNT196629 GDX196629 FUB196629 FKF196629 FAJ196629 EQN196629 EGR196629 DWV196629 DMZ196629 DDD196629 CTH196629 CJL196629 BZP196629 BPT196629 BFX196629 AWB196629 AMF196629 ACJ196629 SN196629 IR196629 WVD131093 WLH131093 WBL131093 VRP131093 VHT131093 UXX131093 UOB131093 UEF131093 TUJ131093 TKN131093 TAR131093 SQV131093 SGZ131093 RXD131093 RNH131093 RDL131093 QTP131093 QJT131093 PZX131093 PQB131093 PGF131093 OWJ131093 OMN131093 OCR131093 NSV131093 NIZ131093 MZD131093 MPH131093 MFL131093 LVP131093 LLT131093 LBX131093 KSB131093 KIF131093 JYJ131093 JON131093 JER131093 IUV131093 IKZ131093 IBD131093 HRH131093 HHL131093 GXP131093 GNT131093 GDX131093 FUB131093 FKF131093 FAJ131093 EQN131093 EGR131093 DWV131093 DMZ131093 DDD131093 CTH131093 CJL131093 BZP131093 BPT131093 BFX131093 AWB131093 AMF131093 ACJ131093 SN131093 IR131093 WVD65557 WLH65557 WBL65557 VRP65557 VHT65557 UXX65557 UOB65557 UEF65557 TUJ65557 TKN65557 TAR65557 SQV65557 SGZ65557 RXD65557 RNH65557 RDL65557 QTP65557 QJT65557 PZX65557 PQB65557 PGF65557 OWJ65557 OMN65557 OCR65557 NSV65557 NIZ65557 MZD65557 MPH65557 MFL65557 LVP65557 LLT65557 LBX65557 KSB65557 KIF65557 JYJ65557 JON65557 JER65557 IUV65557 IKZ65557 IBD65557 HRH65557 HHL65557 GXP65557 GNT65557 GDX65557 FUB65557 FKF65557 FAJ65557 EQN65557 EGR65557 DWV65557 DMZ65557 DDD65557 CTH65557 CJL65557 BZP65557 BPT65557 BFX65557 AWB65557 AMF65557 ACJ65557 SN65557 IR65557 WVD42 WLH42 WBL42 VRP42 VHT42 UXX42 UOB42 UEF42 TUJ42 TKN42 TAR42 SQV42 SGZ42 RXD42 RNH42 RDL42 QTP42 QJT42 PZX42 PQB42 PGF42 OWJ42 OMN42 OCR42 NSV42 NIZ42 MZD42 MPH42 MFL42 LVP42 LLT42 LBX42 KSB42 KIF42 JYJ42 JON42 JER42 IUV42 IKZ42 IBD42 HRH42 HHL42 GXP42 GNT42 GDX42 FUB42 FKF42 FAJ42 EQN42 EGR42 DWV42 DMZ42 DDD42 CTH42 CJL42 BZP42 BPT42 BFX42 AWB42 AMF42 ACJ42 SN42">
      <formula1>A$93:A$99</formula1>
    </dataValidation>
    <dataValidation type="list" allowBlank="1" showInputMessage="1" showErrorMessage="1" promptTitle="Row 35: HTC Unit Designation" prompt="Select the appropriate housing tax credit unit designation for this unit (TC30%, TC40%, MR, etc.). " sqref="IR41 A41 WVD983060 WLH983060 WBL983060 VRP983060 VHT983060 UXX983060 UOB983060 UEF983060 TUJ983060 TKN983060 TAR983060 SQV983060 SGZ983060 RXD983060 RNH983060 RDL983060 QTP983060 QJT983060 PZX983060 PQB983060 PGF983060 OWJ983060 OMN983060 OCR983060 NSV983060 NIZ983060 MZD983060 MPH983060 MFL983060 LVP983060 LLT983060 LBX983060 KSB983060 KIF983060 JYJ983060 JON983060 JER983060 IUV983060 IKZ983060 IBD983060 HRH983060 HHL983060 GXP983060 GNT983060 GDX983060 FUB983060 FKF983060 FAJ983060 EQN983060 EGR983060 DWV983060 DMZ983060 DDD983060 CTH983060 CJL983060 BZP983060 BPT983060 BFX983060 AWB983060 AMF983060 ACJ983060 SN983060 IR983060 WVD917524 WLH917524 WBL917524 VRP917524 VHT917524 UXX917524 UOB917524 UEF917524 TUJ917524 TKN917524 TAR917524 SQV917524 SGZ917524 RXD917524 RNH917524 RDL917524 QTP917524 QJT917524 PZX917524 PQB917524 PGF917524 OWJ917524 OMN917524 OCR917524 NSV917524 NIZ917524 MZD917524 MPH917524 MFL917524 LVP917524 LLT917524 LBX917524 KSB917524 KIF917524 JYJ917524 JON917524 JER917524 IUV917524 IKZ917524 IBD917524 HRH917524 HHL917524 GXP917524 GNT917524 GDX917524 FUB917524 FKF917524 FAJ917524 EQN917524 EGR917524 DWV917524 DMZ917524 DDD917524 CTH917524 CJL917524 BZP917524 BPT917524 BFX917524 AWB917524 AMF917524 ACJ917524 SN917524 IR917524 WVD851988 WLH851988 WBL851988 VRP851988 VHT851988 UXX851988 UOB851988 UEF851988 TUJ851988 TKN851988 TAR851988 SQV851988 SGZ851988 RXD851988 RNH851988 RDL851988 QTP851988 QJT851988 PZX851988 PQB851988 PGF851988 OWJ851988 OMN851988 OCR851988 NSV851988 NIZ851988 MZD851988 MPH851988 MFL851988 LVP851988 LLT851988 LBX851988 KSB851988 KIF851988 JYJ851988 JON851988 JER851988 IUV851988 IKZ851988 IBD851988 HRH851988 HHL851988 GXP851988 GNT851988 GDX851988 FUB851988 FKF851988 FAJ851988 EQN851988 EGR851988 DWV851988 DMZ851988 DDD851988 CTH851988 CJL851988 BZP851988 BPT851988 BFX851988 AWB851988 AMF851988 ACJ851988 SN851988 IR851988 WVD786452 WLH786452 WBL786452 VRP786452 VHT786452 UXX786452 UOB786452 UEF786452 TUJ786452 TKN786452 TAR786452 SQV786452 SGZ786452 RXD786452 RNH786452 RDL786452 QTP786452 QJT786452 PZX786452 PQB786452 PGF786452 OWJ786452 OMN786452 OCR786452 NSV786452 NIZ786452 MZD786452 MPH786452 MFL786452 LVP786452 LLT786452 LBX786452 KSB786452 KIF786452 JYJ786452 JON786452 JER786452 IUV786452 IKZ786452 IBD786452 HRH786452 HHL786452 GXP786452 GNT786452 GDX786452 FUB786452 FKF786452 FAJ786452 EQN786452 EGR786452 DWV786452 DMZ786452 DDD786452 CTH786452 CJL786452 BZP786452 BPT786452 BFX786452 AWB786452 AMF786452 ACJ786452 SN786452 IR786452 WVD720916 WLH720916 WBL720916 VRP720916 VHT720916 UXX720916 UOB720916 UEF720916 TUJ720916 TKN720916 TAR720916 SQV720916 SGZ720916 RXD720916 RNH720916 RDL720916 QTP720916 QJT720916 PZX720916 PQB720916 PGF720916 OWJ720916 OMN720916 OCR720916 NSV720916 NIZ720916 MZD720916 MPH720916 MFL720916 LVP720916 LLT720916 LBX720916 KSB720916 KIF720916 JYJ720916 JON720916 JER720916 IUV720916 IKZ720916 IBD720916 HRH720916 HHL720916 GXP720916 GNT720916 GDX720916 FUB720916 FKF720916 FAJ720916 EQN720916 EGR720916 DWV720916 DMZ720916 DDD720916 CTH720916 CJL720916 BZP720916 BPT720916 BFX720916 AWB720916 AMF720916 ACJ720916 SN720916 IR720916 WVD655380 WLH655380 WBL655380 VRP655380 VHT655380 UXX655380 UOB655380 UEF655380 TUJ655380 TKN655380 TAR655380 SQV655380 SGZ655380 RXD655380 RNH655380 RDL655380 QTP655380 QJT655380 PZX655380 PQB655380 PGF655380 OWJ655380 OMN655380 OCR655380 NSV655380 NIZ655380 MZD655380 MPH655380 MFL655380 LVP655380 LLT655380 LBX655380 KSB655380 KIF655380 JYJ655380 JON655380 JER655380 IUV655380 IKZ655380 IBD655380 HRH655380 HHL655380 GXP655380 GNT655380 GDX655380 FUB655380 FKF655380 FAJ655380 EQN655380 EGR655380 DWV655380 DMZ655380 DDD655380 CTH655380 CJL655380 BZP655380 BPT655380 BFX655380 AWB655380 AMF655380 ACJ655380 SN655380 IR655380 WVD589844 WLH589844 WBL589844 VRP589844 VHT589844 UXX589844 UOB589844 UEF589844 TUJ589844 TKN589844 TAR589844 SQV589844 SGZ589844 RXD589844 RNH589844 RDL589844 QTP589844 QJT589844 PZX589844 PQB589844 PGF589844 OWJ589844 OMN589844 OCR589844 NSV589844 NIZ589844 MZD589844 MPH589844 MFL589844 LVP589844 LLT589844 LBX589844 KSB589844 KIF589844 JYJ589844 JON589844 JER589844 IUV589844 IKZ589844 IBD589844 HRH589844 HHL589844 GXP589844 GNT589844 GDX589844 FUB589844 FKF589844 FAJ589844 EQN589844 EGR589844 DWV589844 DMZ589844 DDD589844 CTH589844 CJL589844 BZP589844 BPT589844 BFX589844 AWB589844 AMF589844 ACJ589844 SN589844 IR589844 WVD524308 WLH524308 WBL524308 VRP524308 VHT524308 UXX524308 UOB524308 UEF524308 TUJ524308 TKN524308 TAR524308 SQV524308 SGZ524308 RXD524308 RNH524308 RDL524308 QTP524308 QJT524308 PZX524308 PQB524308 PGF524308 OWJ524308 OMN524308 OCR524308 NSV524308 NIZ524308 MZD524308 MPH524308 MFL524308 LVP524308 LLT524308 LBX524308 KSB524308 KIF524308 JYJ524308 JON524308 JER524308 IUV524308 IKZ524308 IBD524308 HRH524308 HHL524308 GXP524308 GNT524308 GDX524308 FUB524308 FKF524308 FAJ524308 EQN524308 EGR524308 DWV524308 DMZ524308 DDD524308 CTH524308 CJL524308 BZP524308 BPT524308 BFX524308 AWB524308 AMF524308 ACJ524308 SN524308 IR524308 WVD458772 WLH458772 WBL458772 VRP458772 VHT458772 UXX458772 UOB458772 UEF458772 TUJ458772 TKN458772 TAR458772 SQV458772 SGZ458772 RXD458772 RNH458772 RDL458772 QTP458772 QJT458772 PZX458772 PQB458772 PGF458772 OWJ458772 OMN458772 OCR458772 NSV458772 NIZ458772 MZD458772 MPH458772 MFL458772 LVP458772 LLT458772 LBX458772 KSB458772 KIF458772 JYJ458772 JON458772 JER458772 IUV458772 IKZ458772 IBD458772 HRH458772 HHL458772 GXP458772 GNT458772 GDX458772 FUB458772 FKF458772 FAJ458772 EQN458772 EGR458772 DWV458772 DMZ458772 DDD458772 CTH458772 CJL458772 BZP458772 BPT458772 BFX458772 AWB458772 AMF458772 ACJ458772 SN458772 IR458772 WVD393236 WLH393236 WBL393236 VRP393236 VHT393236 UXX393236 UOB393236 UEF393236 TUJ393236 TKN393236 TAR393236 SQV393236 SGZ393236 RXD393236 RNH393236 RDL393236 QTP393236 QJT393236 PZX393236 PQB393236 PGF393236 OWJ393236 OMN393236 OCR393236 NSV393236 NIZ393236 MZD393236 MPH393236 MFL393236 LVP393236 LLT393236 LBX393236 KSB393236 KIF393236 JYJ393236 JON393236 JER393236 IUV393236 IKZ393236 IBD393236 HRH393236 HHL393236 GXP393236 GNT393236 GDX393236 FUB393236 FKF393236 FAJ393236 EQN393236 EGR393236 DWV393236 DMZ393236 DDD393236 CTH393236 CJL393236 BZP393236 BPT393236 BFX393236 AWB393236 AMF393236 ACJ393236 SN393236 IR393236 WVD327700 WLH327700 WBL327700 VRP327700 VHT327700 UXX327700 UOB327700 UEF327700 TUJ327700 TKN327700 TAR327700 SQV327700 SGZ327700 RXD327700 RNH327700 RDL327700 QTP327700 QJT327700 PZX327700 PQB327700 PGF327700 OWJ327700 OMN327700 OCR327700 NSV327700 NIZ327700 MZD327700 MPH327700 MFL327700 LVP327700 LLT327700 LBX327700 KSB327700 KIF327700 JYJ327700 JON327700 JER327700 IUV327700 IKZ327700 IBD327700 HRH327700 HHL327700 GXP327700 GNT327700 GDX327700 FUB327700 FKF327700 FAJ327700 EQN327700 EGR327700 DWV327700 DMZ327700 DDD327700 CTH327700 CJL327700 BZP327700 BPT327700 BFX327700 AWB327700 AMF327700 ACJ327700 SN327700 IR327700 WVD262164 WLH262164 WBL262164 VRP262164 VHT262164 UXX262164 UOB262164 UEF262164 TUJ262164 TKN262164 TAR262164 SQV262164 SGZ262164 RXD262164 RNH262164 RDL262164 QTP262164 QJT262164 PZX262164 PQB262164 PGF262164 OWJ262164 OMN262164 OCR262164 NSV262164 NIZ262164 MZD262164 MPH262164 MFL262164 LVP262164 LLT262164 LBX262164 KSB262164 KIF262164 JYJ262164 JON262164 JER262164 IUV262164 IKZ262164 IBD262164 HRH262164 HHL262164 GXP262164 GNT262164 GDX262164 FUB262164 FKF262164 FAJ262164 EQN262164 EGR262164 DWV262164 DMZ262164 DDD262164 CTH262164 CJL262164 BZP262164 BPT262164 BFX262164 AWB262164 AMF262164 ACJ262164 SN262164 IR262164 WVD196628 WLH196628 WBL196628 VRP196628 VHT196628 UXX196628 UOB196628 UEF196628 TUJ196628 TKN196628 TAR196628 SQV196628 SGZ196628 RXD196628 RNH196628 RDL196628 QTP196628 QJT196628 PZX196628 PQB196628 PGF196628 OWJ196628 OMN196628 OCR196628 NSV196628 NIZ196628 MZD196628 MPH196628 MFL196628 LVP196628 LLT196628 LBX196628 KSB196628 KIF196628 JYJ196628 JON196628 JER196628 IUV196628 IKZ196628 IBD196628 HRH196628 HHL196628 GXP196628 GNT196628 GDX196628 FUB196628 FKF196628 FAJ196628 EQN196628 EGR196628 DWV196628 DMZ196628 DDD196628 CTH196628 CJL196628 BZP196628 BPT196628 BFX196628 AWB196628 AMF196628 ACJ196628 SN196628 IR196628 WVD131092 WLH131092 WBL131092 VRP131092 VHT131092 UXX131092 UOB131092 UEF131092 TUJ131092 TKN131092 TAR131092 SQV131092 SGZ131092 RXD131092 RNH131092 RDL131092 QTP131092 QJT131092 PZX131092 PQB131092 PGF131092 OWJ131092 OMN131092 OCR131092 NSV131092 NIZ131092 MZD131092 MPH131092 MFL131092 LVP131092 LLT131092 LBX131092 KSB131092 KIF131092 JYJ131092 JON131092 JER131092 IUV131092 IKZ131092 IBD131092 HRH131092 HHL131092 GXP131092 GNT131092 GDX131092 FUB131092 FKF131092 FAJ131092 EQN131092 EGR131092 DWV131092 DMZ131092 DDD131092 CTH131092 CJL131092 BZP131092 BPT131092 BFX131092 AWB131092 AMF131092 ACJ131092 SN131092 IR131092 WVD65556 WLH65556 WBL65556 VRP65556 VHT65556 UXX65556 UOB65556 UEF65556 TUJ65556 TKN65556 TAR65556 SQV65556 SGZ65556 RXD65556 RNH65556 RDL65556 QTP65556 QJT65556 PZX65556 PQB65556 PGF65556 OWJ65556 OMN65556 OCR65556 NSV65556 NIZ65556 MZD65556 MPH65556 MFL65556 LVP65556 LLT65556 LBX65556 KSB65556 KIF65556 JYJ65556 JON65556 JER65556 IUV65556 IKZ65556 IBD65556 HRH65556 HHL65556 GXP65556 GNT65556 GDX65556 FUB65556 FKF65556 FAJ65556 EQN65556 EGR65556 DWV65556 DMZ65556 DDD65556 CTH65556 CJL65556 BZP65556 BPT65556 BFX65556 AWB65556 AMF65556 ACJ65556 SN65556 IR65556 WVD41 WLH41 WBL41 VRP41 VHT41 UXX41 UOB41 UEF41 TUJ41 TKN41 TAR41 SQV41 SGZ41 RXD41 RNH41 RDL41 QTP41 QJT41 PZX41 PQB41 PGF41 OWJ41 OMN41 OCR41 NSV41 NIZ41 MZD41 MPH41 MFL41 LVP41 LLT41 LBX41 KSB41 KIF41 JYJ41 JON41 JER41 IUV41 IKZ41 IBD41 HRH41 HHL41 GXP41 GNT41 GDX41 FUB41 FKF41 FAJ41 EQN41 EGR41 DWV41 DMZ41 DDD41 CTH41 CJL41 BZP41 BPT41 BFX41 AWB41 AMF41 ACJ41 SN41">
      <formula1>A$93:A$99</formula1>
    </dataValidation>
    <dataValidation type="list" allowBlank="1" showInputMessage="1" showErrorMessage="1" promptTitle="Row 34: HTC Unit Designation" prompt="Select the appropriate housing tax credit unit designation for this unit (TC30%, TC40%, MR, etc.). " sqref="IR40 A40 WVD983059 WLH983059 WBL983059 VRP983059 VHT983059 UXX983059 UOB983059 UEF983059 TUJ983059 TKN983059 TAR983059 SQV983059 SGZ983059 RXD983059 RNH983059 RDL983059 QTP983059 QJT983059 PZX983059 PQB983059 PGF983059 OWJ983059 OMN983059 OCR983059 NSV983059 NIZ983059 MZD983059 MPH983059 MFL983059 LVP983059 LLT983059 LBX983059 KSB983059 KIF983059 JYJ983059 JON983059 JER983059 IUV983059 IKZ983059 IBD983059 HRH983059 HHL983059 GXP983059 GNT983059 GDX983059 FUB983059 FKF983059 FAJ983059 EQN983059 EGR983059 DWV983059 DMZ983059 DDD983059 CTH983059 CJL983059 BZP983059 BPT983059 BFX983059 AWB983059 AMF983059 ACJ983059 SN983059 IR983059 WVD917523 WLH917523 WBL917523 VRP917523 VHT917523 UXX917523 UOB917523 UEF917523 TUJ917523 TKN917523 TAR917523 SQV917523 SGZ917523 RXD917523 RNH917523 RDL917523 QTP917523 QJT917523 PZX917523 PQB917523 PGF917523 OWJ917523 OMN917523 OCR917523 NSV917523 NIZ917523 MZD917523 MPH917523 MFL917523 LVP917523 LLT917523 LBX917523 KSB917523 KIF917523 JYJ917523 JON917523 JER917523 IUV917523 IKZ917523 IBD917523 HRH917523 HHL917523 GXP917523 GNT917523 GDX917523 FUB917523 FKF917523 FAJ917523 EQN917523 EGR917523 DWV917523 DMZ917523 DDD917523 CTH917523 CJL917523 BZP917523 BPT917523 BFX917523 AWB917523 AMF917523 ACJ917523 SN917523 IR917523 WVD851987 WLH851987 WBL851987 VRP851987 VHT851987 UXX851987 UOB851987 UEF851987 TUJ851987 TKN851987 TAR851987 SQV851987 SGZ851987 RXD851987 RNH851987 RDL851987 QTP851987 QJT851987 PZX851987 PQB851987 PGF851987 OWJ851987 OMN851987 OCR851987 NSV851987 NIZ851987 MZD851987 MPH851987 MFL851987 LVP851987 LLT851987 LBX851987 KSB851987 KIF851987 JYJ851987 JON851987 JER851987 IUV851987 IKZ851987 IBD851987 HRH851987 HHL851987 GXP851987 GNT851987 GDX851987 FUB851987 FKF851987 FAJ851987 EQN851987 EGR851987 DWV851987 DMZ851987 DDD851987 CTH851987 CJL851987 BZP851987 BPT851987 BFX851987 AWB851987 AMF851987 ACJ851987 SN851987 IR851987 WVD786451 WLH786451 WBL786451 VRP786451 VHT786451 UXX786451 UOB786451 UEF786451 TUJ786451 TKN786451 TAR786451 SQV786451 SGZ786451 RXD786451 RNH786451 RDL786451 QTP786451 QJT786451 PZX786451 PQB786451 PGF786451 OWJ786451 OMN786451 OCR786451 NSV786451 NIZ786451 MZD786451 MPH786451 MFL786451 LVP786451 LLT786451 LBX786451 KSB786451 KIF786451 JYJ786451 JON786451 JER786451 IUV786451 IKZ786451 IBD786451 HRH786451 HHL786451 GXP786451 GNT786451 GDX786451 FUB786451 FKF786451 FAJ786451 EQN786451 EGR786451 DWV786451 DMZ786451 DDD786451 CTH786451 CJL786451 BZP786451 BPT786451 BFX786451 AWB786451 AMF786451 ACJ786451 SN786451 IR786451 WVD720915 WLH720915 WBL720915 VRP720915 VHT720915 UXX720915 UOB720915 UEF720915 TUJ720915 TKN720915 TAR720915 SQV720915 SGZ720915 RXD720915 RNH720915 RDL720915 QTP720915 QJT720915 PZX720915 PQB720915 PGF720915 OWJ720915 OMN720915 OCR720915 NSV720915 NIZ720915 MZD720915 MPH720915 MFL720915 LVP720915 LLT720915 LBX720915 KSB720915 KIF720915 JYJ720915 JON720915 JER720915 IUV720915 IKZ720915 IBD720915 HRH720915 HHL720915 GXP720915 GNT720915 GDX720915 FUB720915 FKF720915 FAJ720915 EQN720915 EGR720915 DWV720915 DMZ720915 DDD720915 CTH720915 CJL720915 BZP720915 BPT720915 BFX720915 AWB720915 AMF720915 ACJ720915 SN720915 IR720915 WVD655379 WLH655379 WBL655379 VRP655379 VHT655379 UXX655379 UOB655379 UEF655379 TUJ655379 TKN655379 TAR655379 SQV655379 SGZ655379 RXD655379 RNH655379 RDL655379 QTP655379 QJT655379 PZX655379 PQB655379 PGF655379 OWJ655379 OMN655379 OCR655379 NSV655379 NIZ655379 MZD655379 MPH655379 MFL655379 LVP655379 LLT655379 LBX655379 KSB655379 KIF655379 JYJ655379 JON655379 JER655379 IUV655379 IKZ655379 IBD655379 HRH655379 HHL655379 GXP655379 GNT655379 GDX655379 FUB655379 FKF655379 FAJ655379 EQN655379 EGR655379 DWV655379 DMZ655379 DDD655379 CTH655379 CJL655379 BZP655379 BPT655379 BFX655379 AWB655379 AMF655379 ACJ655379 SN655379 IR655379 WVD589843 WLH589843 WBL589843 VRP589843 VHT589843 UXX589843 UOB589843 UEF589843 TUJ589843 TKN589843 TAR589843 SQV589843 SGZ589843 RXD589843 RNH589843 RDL589843 QTP589843 QJT589843 PZX589843 PQB589843 PGF589843 OWJ589843 OMN589843 OCR589843 NSV589843 NIZ589843 MZD589843 MPH589843 MFL589843 LVP589843 LLT589843 LBX589843 KSB589843 KIF589843 JYJ589843 JON589843 JER589843 IUV589843 IKZ589843 IBD589843 HRH589843 HHL589843 GXP589843 GNT589843 GDX589843 FUB589843 FKF589843 FAJ589843 EQN589843 EGR589843 DWV589843 DMZ589843 DDD589843 CTH589843 CJL589843 BZP589843 BPT589843 BFX589843 AWB589843 AMF589843 ACJ589843 SN589843 IR589843 WVD524307 WLH524307 WBL524307 VRP524307 VHT524307 UXX524307 UOB524307 UEF524307 TUJ524307 TKN524307 TAR524307 SQV524307 SGZ524307 RXD524307 RNH524307 RDL524307 QTP524307 QJT524307 PZX524307 PQB524307 PGF524307 OWJ524307 OMN524307 OCR524307 NSV524307 NIZ524307 MZD524307 MPH524307 MFL524307 LVP524307 LLT524307 LBX524307 KSB524307 KIF524307 JYJ524307 JON524307 JER524307 IUV524307 IKZ524307 IBD524307 HRH524307 HHL524307 GXP524307 GNT524307 GDX524307 FUB524307 FKF524307 FAJ524307 EQN524307 EGR524307 DWV524307 DMZ524307 DDD524307 CTH524307 CJL524307 BZP524307 BPT524307 BFX524307 AWB524307 AMF524307 ACJ524307 SN524307 IR524307 WVD458771 WLH458771 WBL458771 VRP458771 VHT458771 UXX458771 UOB458771 UEF458771 TUJ458771 TKN458771 TAR458771 SQV458771 SGZ458771 RXD458771 RNH458771 RDL458771 QTP458771 QJT458771 PZX458771 PQB458771 PGF458771 OWJ458771 OMN458771 OCR458771 NSV458771 NIZ458771 MZD458771 MPH458771 MFL458771 LVP458771 LLT458771 LBX458771 KSB458771 KIF458771 JYJ458771 JON458771 JER458771 IUV458771 IKZ458771 IBD458771 HRH458771 HHL458771 GXP458771 GNT458771 GDX458771 FUB458771 FKF458771 FAJ458771 EQN458771 EGR458771 DWV458771 DMZ458771 DDD458771 CTH458771 CJL458771 BZP458771 BPT458771 BFX458771 AWB458771 AMF458771 ACJ458771 SN458771 IR458771 WVD393235 WLH393235 WBL393235 VRP393235 VHT393235 UXX393235 UOB393235 UEF393235 TUJ393235 TKN393235 TAR393235 SQV393235 SGZ393235 RXD393235 RNH393235 RDL393235 QTP393235 QJT393235 PZX393235 PQB393235 PGF393235 OWJ393235 OMN393235 OCR393235 NSV393235 NIZ393235 MZD393235 MPH393235 MFL393235 LVP393235 LLT393235 LBX393235 KSB393235 KIF393235 JYJ393235 JON393235 JER393235 IUV393235 IKZ393235 IBD393235 HRH393235 HHL393235 GXP393235 GNT393235 GDX393235 FUB393235 FKF393235 FAJ393235 EQN393235 EGR393235 DWV393235 DMZ393235 DDD393235 CTH393235 CJL393235 BZP393235 BPT393235 BFX393235 AWB393235 AMF393235 ACJ393235 SN393235 IR393235 WVD327699 WLH327699 WBL327699 VRP327699 VHT327699 UXX327699 UOB327699 UEF327699 TUJ327699 TKN327699 TAR327699 SQV327699 SGZ327699 RXD327699 RNH327699 RDL327699 QTP327699 QJT327699 PZX327699 PQB327699 PGF327699 OWJ327699 OMN327699 OCR327699 NSV327699 NIZ327699 MZD327699 MPH327699 MFL327699 LVP327699 LLT327699 LBX327699 KSB327699 KIF327699 JYJ327699 JON327699 JER327699 IUV327699 IKZ327699 IBD327699 HRH327699 HHL327699 GXP327699 GNT327699 GDX327699 FUB327699 FKF327699 FAJ327699 EQN327699 EGR327699 DWV327699 DMZ327699 DDD327699 CTH327699 CJL327699 BZP327699 BPT327699 BFX327699 AWB327699 AMF327699 ACJ327699 SN327699 IR327699 WVD262163 WLH262163 WBL262163 VRP262163 VHT262163 UXX262163 UOB262163 UEF262163 TUJ262163 TKN262163 TAR262163 SQV262163 SGZ262163 RXD262163 RNH262163 RDL262163 QTP262163 QJT262163 PZX262163 PQB262163 PGF262163 OWJ262163 OMN262163 OCR262163 NSV262163 NIZ262163 MZD262163 MPH262163 MFL262163 LVP262163 LLT262163 LBX262163 KSB262163 KIF262163 JYJ262163 JON262163 JER262163 IUV262163 IKZ262163 IBD262163 HRH262163 HHL262163 GXP262163 GNT262163 GDX262163 FUB262163 FKF262163 FAJ262163 EQN262163 EGR262163 DWV262163 DMZ262163 DDD262163 CTH262163 CJL262163 BZP262163 BPT262163 BFX262163 AWB262163 AMF262163 ACJ262163 SN262163 IR262163 WVD196627 WLH196627 WBL196627 VRP196627 VHT196627 UXX196627 UOB196627 UEF196627 TUJ196627 TKN196627 TAR196627 SQV196627 SGZ196627 RXD196627 RNH196627 RDL196627 QTP196627 QJT196627 PZX196627 PQB196627 PGF196627 OWJ196627 OMN196627 OCR196627 NSV196627 NIZ196627 MZD196627 MPH196627 MFL196627 LVP196627 LLT196627 LBX196627 KSB196627 KIF196627 JYJ196627 JON196627 JER196627 IUV196627 IKZ196627 IBD196627 HRH196627 HHL196627 GXP196627 GNT196627 GDX196627 FUB196627 FKF196627 FAJ196627 EQN196627 EGR196627 DWV196627 DMZ196627 DDD196627 CTH196627 CJL196627 BZP196627 BPT196627 BFX196627 AWB196627 AMF196627 ACJ196627 SN196627 IR196627 WVD131091 WLH131091 WBL131091 VRP131091 VHT131091 UXX131091 UOB131091 UEF131091 TUJ131091 TKN131091 TAR131091 SQV131091 SGZ131091 RXD131091 RNH131091 RDL131091 QTP131091 QJT131091 PZX131091 PQB131091 PGF131091 OWJ131091 OMN131091 OCR131091 NSV131091 NIZ131091 MZD131091 MPH131091 MFL131091 LVP131091 LLT131091 LBX131091 KSB131091 KIF131091 JYJ131091 JON131091 JER131091 IUV131091 IKZ131091 IBD131091 HRH131091 HHL131091 GXP131091 GNT131091 GDX131091 FUB131091 FKF131091 FAJ131091 EQN131091 EGR131091 DWV131091 DMZ131091 DDD131091 CTH131091 CJL131091 BZP131091 BPT131091 BFX131091 AWB131091 AMF131091 ACJ131091 SN131091 IR131091 WVD65555 WLH65555 WBL65555 VRP65555 VHT65555 UXX65555 UOB65555 UEF65555 TUJ65555 TKN65555 TAR65555 SQV65555 SGZ65555 RXD65555 RNH65555 RDL65555 QTP65555 QJT65555 PZX65555 PQB65555 PGF65555 OWJ65555 OMN65555 OCR65555 NSV65555 NIZ65555 MZD65555 MPH65555 MFL65555 LVP65555 LLT65555 LBX65555 KSB65555 KIF65555 JYJ65555 JON65555 JER65555 IUV65555 IKZ65555 IBD65555 HRH65555 HHL65555 GXP65555 GNT65555 GDX65555 FUB65555 FKF65555 FAJ65555 EQN65555 EGR65555 DWV65555 DMZ65555 DDD65555 CTH65555 CJL65555 BZP65555 BPT65555 BFX65555 AWB65555 AMF65555 ACJ65555 SN65555 IR65555 WVD40 WLH40 WBL40 VRP40 VHT40 UXX40 UOB40 UEF40 TUJ40 TKN40 TAR40 SQV40 SGZ40 RXD40 RNH40 RDL40 QTP40 QJT40 PZX40 PQB40 PGF40 OWJ40 OMN40 OCR40 NSV40 NIZ40 MZD40 MPH40 MFL40 LVP40 LLT40 LBX40 KSB40 KIF40 JYJ40 JON40 JER40 IUV40 IKZ40 IBD40 HRH40 HHL40 GXP40 GNT40 GDX40 FUB40 FKF40 FAJ40 EQN40 EGR40 DWV40 DMZ40 DDD40 CTH40 CJL40 BZP40 BPT40 BFX40 AWB40 AMF40 ACJ40 SN40">
      <formula1>A$93:A$99</formula1>
    </dataValidation>
    <dataValidation type="list" allowBlank="1" showInputMessage="1" showErrorMessage="1" promptTitle="Row 33: HTC Unit Designation" prompt="Select the appropriate housing tax credit unit designation for this unit (TC30%, TC40%, MR, etc.). " sqref="IR39 A39 WVD983058 WLH983058 WBL983058 VRP983058 VHT983058 UXX983058 UOB983058 UEF983058 TUJ983058 TKN983058 TAR983058 SQV983058 SGZ983058 RXD983058 RNH983058 RDL983058 QTP983058 QJT983058 PZX983058 PQB983058 PGF983058 OWJ983058 OMN983058 OCR983058 NSV983058 NIZ983058 MZD983058 MPH983058 MFL983058 LVP983058 LLT983058 LBX983058 KSB983058 KIF983058 JYJ983058 JON983058 JER983058 IUV983058 IKZ983058 IBD983058 HRH983058 HHL983058 GXP983058 GNT983058 GDX983058 FUB983058 FKF983058 FAJ983058 EQN983058 EGR983058 DWV983058 DMZ983058 DDD983058 CTH983058 CJL983058 BZP983058 BPT983058 BFX983058 AWB983058 AMF983058 ACJ983058 SN983058 IR983058 WVD917522 WLH917522 WBL917522 VRP917522 VHT917522 UXX917522 UOB917522 UEF917522 TUJ917522 TKN917522 TAR917522 SQV917522 SGZ917522 RXD917522 RNH917522 RDL917522 QTP917522 QJT917522 PZX917522 PQB917522 PGF917522 OWJ917522 OMN917522 OCR917522 NSV917522 NIZ917522 MZD917522 MPH917522 MFL917522 LVP917522 LLT917522 LBX917522 KSB917522 KIF917522 JYJ917522 JON917522 JER917522 IUV917522 IKZ917522 IBD917522 HRH917522 HHL917522 GXP917522 GNT917522 GDX917522 FUB917522 FKF917522 FAJ917522 EQN917522 EGR917522 DWV917522 DMZ917522 DDD917522 CTH917522 CJL917522 BZP917522 BPT917522 BFX917522 AWB917522 AMF917522 ACJ917522 SN917522 IR917522 WVD851986 WLH851986 WBL851986 VRP851986 VHT851986 UXX851986 UOB851986 UEF851986 TUJ851986 TKN851986 TAR851986 SQV851986 SGZ851986 RXD851986 RNH851986 RDL851986 QTP851986 QJT851986 PZX851986 PQB851986 PGF851986 OWJ851986 OMN851986 OCR851986 NSV851986 NIZ851986 MZD851986 MPH851986 MFL851986 LVP851986 LLT851986 LBX851986 KSB851986 KIF851986 JYJ851986 JON851986 JER851986 IUV851986 IKZ851986 IBD851986 HRH851986 HHL851986 GXP851986 GNT851986 GDX851986 FUB851986 FKF851986 FAJ851986 EQN851986 EGR851986 DWV851986 DMZ851986 DDD851986 CTH851986 CJL851986 BZP851986 BPT851986 BFX851986 AWB851986 AMF851986 ACJ851986 SN851986 IR851986 WVD786450 WLH786450 WBL786450 VRP786450 VHT786450 UXX786450 UOB786450 UEF786450 TUJ786450 TKN786450 TAR786450 SQV786450 SGZ786450 RXD786450 RNH786450 RDL786450 QTP786450 QJT786450 PZX786450 PQB786450 PGF786450 OWJ786450 OMN786450 OCR786450 NSV786450 NIZ786450 MZD786450 MPH786450 MFL786450 LVP786450 LLT786450 LBX786450 KSB786450 KIF786450 JYJ786450 JON786450 JER786450 IUV786450 IKZ786450 IBD786450 HRH786450 HHL786450 GXP786450 GNT786450 GDX786450 FUB786450 FKF786450 FAJ786450 EQN786450 EGR786450 DWV786450 DMZ786450 DDD786450 CTH786450 CJL786450 BZP786450 BPT786450 BFX786450 AWB786450 AMF786450 ACJ786450 SN786450 IR786450 WVD720914 WLH720914 WBL720914 VRP720914 VHT720914 UXX720914 UOB720914 UEF720914 TUJ720914 TKN720914 TAR720914 SQV720914 SGZ720914 RXD720914 RNH720914 RDL720914 QTP720914 QJT720914 PZX720914 PQB720914 PGF720914 OWJ720914 OMN720914 OCR720914 NSV720914 NIZ720914 MZD720914 MPH720914 MFL720914 LVP720914 LLT720914 LBX720914 KSB720914 KIF720914 JYJ720914 JON720914 JER720914 IUV720914 IKZ720914 IBD720914 HRH720914 HHL720914 GXP720914 GNT720914 GDX720914 FUB720914 FKF720914 FAJ720914 EQN720914 EGR720914 DWV720914 DMZ720914 DDD720914 CTH720914 CJL720914 BZP720914 BPT720914 BFX720914 AWB720914 AMF720914 ACJ720914 SN720914 IR720914 WVD655378 WLH655378 WBL655378 VRP655378 VHT655378 UXX655378 UOB655378 UEF655378 TUJ655378 TKN655378 TAR655378 SQV655378 SGZ655378 RXD655378 RNH655378 RDL655378 QTP655378 QJT655378 PZX655378 PQB655378 PGF655378 OWJ655378 OMN655378 OCR655378 NSV655378 NIZ655378 MZD655378 MPH655378 MFL655378 LVP655378 LLT655378 LBX655378 KSB655378 KIF655378 JYJ655378 JON655378 JER655378 IUV655378 IKZ655378 IBD655378 HRH655378 HHL655378 GXP655378 GNT655378 GDX655378 FUB655378 FKF655378 FAJ655378 EQN655378 EGR655378 DWV655378 DMZ655378 DDD655378 CTH655378 CJL655378 BZP655378 BPT655378 BFX655378 AWB655378 AMF655378 ACJ655378 SN655378 IR655378 WVD589842 WLH589842 WBL589842 VRP589842 VHT589842 UXX589842 UOB589842 UEF589842 TUJ589842 TKN589842 TAR589842 SQV589842 SGZ589842 RXD589842 RNH589842 RDL589842 QTP589842 QJT589842 PZX589842 PQB589842 PGF589842 OWJ589842 OMN589842 OCR589842 NSV589842 NIZ589842 MZD589842 MPH589842 MFL589842 LVP589842 LLT589842 LBX589842 KSB589842 KIF589842 JYJ589842 JON589842 JER589842 IUV589842 IKZ589842 IBD589842 HRH589842 HHL589842 GXP589842 GNT589842 GDX589842 FUB589842 FKF589842 FAJ589842 EQN589842 EGR589842 DWV589842 DMZ589842 DDD589842 CTH589842 CJL589842 BZP589842 BPT589842 BFX589842 AWB589842 AMF589842 ACJ589842 SN589842 IR589842 WVD524306 WLH524306 WBL524306 VRP524306 VHT524306 UXX524306 UOB524306 UEF524306 TUJ524306 TKN524306 TAR524306 SQV524306 SGZ524306 RXD524306 RNH524306 RDL524306 QTP524306 QJT524306 PZX524306 PQB524306 PGF524306 OWJ524306 OMN524306 OCR524306 NSV524306 NIZ524306 MZD524306 MPH524306 MFL524306 LVP524306 LLT524306 LBX524306 KSB524306 KIF524306 JYJ524306 JON524306 JER524306 IUV524306 IKZ524306 IBD524306 HRH524306 HHL524306 GXP524306 GNT524306 GDX524306 FUB524306 FKF524306 FAJ524306 EQN524306 EGR524306 DWV524306 DMZ524306 DDD524306 CTH524306 CJL524306 BZP524306 BPT524306 BFX524306 AWB524306 AMF524306 ACJ524306 SN524306 IR524306 WVD458770 WLH458770 WBL458770 VRP458770 VHT458770 UXX458770 UOB458770 UEF458770 TUJ458770 TKN458770 TAR458770 SQV458770 SGZ458770 RXD458770 RNH458770 RDL458770 QTP458770 QJT458770 PZX458770 PQB458770 PGF458770 OWJ458770 OMN458770 OCR458770 NSV458770 NIZ458770 MZD458770 MPH458770 MFL458770 LVP458770 LLT458770 LBX458770 KSB458770 KIF458770 JYJ458770 JON458770 JER458770 IUV458770 IKZ458770 IBD458770 HRH458770 HHL458770 GXP458770 GNT458770 GDX458770 FUB458770 FKF458770 FAJ458770 EQN458770 EGR458770 DWV458770 DMZ458770 DDD458770 CTH458770 CJL458770 BZP458770 BPT458770 BFX458770 AWB458770 AMF458770 ACJ458770 SN458770 IR458770 WVD393234 WLH393234 WBL393234 VRP393234 VHT393234 UXX393234 UOB393234 UEF393234 TUJ393234 TKN393234 TAR393234 SQV393234 SGZ393234 RXD393234 RNH393234 RDL393234 QTP393234 QJT393234 PZX393234 PQB393234 PGF393234 OWJ393234 OMN393234 OCR393234 NSV393234 NIZ393234 MZD393234 MPH393234 MFL393234 LVP393234 LLT393234 LBX393234 KSB393234 KIF393234 JYJ393234 JON393234 JER393234 IUV393234 IKZ393234 IBD393234 HRH393234 HHL393234 GXP393234 GNT393234 GDX393234 FUB393234 FKF393234 FAJ393234 EQN393234 EGR393234 DWV393234 DMZ393234 DDD393234 CTH393234 CJL393234 BZP393234 BPT393234 BFX393234 AWB393234 AMF393234 ACJ393234 SN393234 IR393234 WVD327698 WLH327698 WBL327698 VRP327698 VHT327698 UXX327698 UOB327698 UEF327698 TUJ327698 TKN327698 TAR327698 SQV327698 SGZ327698 RXD327698 RNH327698 RDL327698 QTP327698 QJT327698 PZX327698 PQB327698 PGF327698 OWJ327698 OMN327698 OCR327698 NSV327698 NIZ327698 MZD327698 MPH327698 MFL327698 LVP327698 LLT327698 LBX327698 KSB327698 KIF327698 JYJ327698 JON327698 JER327698 IUV327698 IKZ327698 IBD327698 HRH327698 HHL327698 GXP327698 GNT327698 GDX327698 FUB327698 FKF327698 FAJ327698 EQN327698 EGR327698 DWV327698 DMZ327698 DDD327698 CTH327698 CJL327698 BZP327698 BPT327698 BFX327698 AWB327698 AMF327698 ACJ327698 SN327698 IR327698 WVD262162 WLH262162 WBL262162 VRP262162 VHT262162 UXX262162 UOB262162 UEF262162 TUJ262162 TKN262162 TAR262162 SQV262162 SGZ262162 RXD262162 RNH262162 RDL262162 QTP262162 QJT262162 PZX262162 PQB262162 PGF262162 OWJ262162 OMN262162 OCR262162 NSV262162 NIZ262162 MZD262162 MPH262162 MFL262162 LVP262162 LLT262162 LBX262162 KSB262162 KIF262162 JYJ262162 JON262162 JER262162 IUV262162 IKZ262162 IBD262162 HRH262162 HHL262162 GXP262162 GNT262162 GDX262162 FUB262162 FKF262162 FAJ262162 EQN262162 EGR262162 DWV262162 DMZ262162 DDD262162 CTH262162 CJL262162 BZP262162 BPT262162 BFX262162 AWB262162 AMF262162 ACJ262162 SN262162 IR262162 WVD196626 WLH196626 WBL196626 VRP196626 VHT196626 UXX196626 UOB196626 UEF196626 TUJ196626 TKN196626 TAR196626 SQV196626 SGZ196626 RXD196626 RNH196626 RDL196626 QTP196626 QJT196626 PZX196626 PQB196626 PGF196626 OWJ196626 OMN196626 OCR196626 NSV196626 NIZ196626 MZD196626 MPH196626 MFL196626 LVP196626 LLT196626 LBX196626 KSB196626 KIF196626 JYJ196626 JON196626 JER196626 IUV196626 IKZ196626 IBD196626 HRH196626 HHL196626 GXP196626 GNT196626 GDX196626 FUB196626 FKF196626 FAJ196626 EQN196626 EGR196626 DWV196626 DMZ196626 DDD196626 CTH196626 CJL196626 BZP196626 BPT196626 BFX196626 AWB196626 AMF196626 ACJ196626 SN196626 IR196626 WVD131090 WLH131090 WBL131090 VRP131090 VHT131090 UXX131090 UOB131090 UEF131090 TUJ131090 TKN131090 TAR131090 SQV131090 SGZ131090 RXD131090 RNH131090 RDL131090 QTP131090 QJT131090 PZX131090 PQB131090 PGF131090 OWJ131090 OMN131090 OCR131090 NSV131090 NIZ131090 MZD131090 MPH131090 MFL131090 LVP131090 LLT131090 LBX131090 KSB131090 KIF131090 JYJ131090 JON131090 JER131090 IUV131090 IKZ131090 IBD131090 HRH131090 HHL131090 GXP131090 GNT131090 GDX131090 FUB131090 FKF131090 FAJ131090 EQN131090 EGR131090 DWV131090 DMZ131090 DDD131090 CTH131090 CJL131090 BZP131090 BPT131090 BFX131090 AWB131090 AMF131090 ACJ131090 SN131090 IR131090 WVD65554 WLH65554 WBL65554 VRP65554 VHT65554 UXX65554 UOB65554 UEF65554 TUJ65554 TKN65554 TAR65554 SQV65554 SGZ65554 RXD65554 RNH65554 RDL65554 QTP65554 QJT65554 PZX65554 PQB65554 PGF65554 OWJ65554 OMN65554 OCR65554 NSV65554 NIZ65554 MZD65554 MPH65554 MFL65554 LVP65554 LLT65554 LBX65554 KSB65554 KIF65554 JYJ65554 JON65554 JER65554 IUV65554 IKZ65554 IBD65554 HRH65554 HHL65554 GXP65554 GNT65554 GDX65554 FUB65554 FKF65554 FAJ65554 EQN65554 EGR65554 DWV65554 DMZ65554 DDD65554 CTH65554 CJL65554 BZP65554 BPT65554 BFX65554 AWB65554 AMF65554 ACJ65554 SN65554 IR65554 WVD39 WLH39 WBL39 VRP39 VHT39 UXX39 UOB39 UEF39 TUJ39 TKN39 TAR39 SQV39 SGZ39 RXD39 RNH39 RDL39 QTP39 QJT39 PZX39 PQB39 PGF39 OWJ39 OMN39 OCR39 NSV39 NIZ39 MZD39 MPH39 MFL39 LVP39 LLT39 LBX39 KSB39 KIF39 JYJ39 JON39 JER39 IUV39 IKZ39 IBD39 HRH39 HHL39 GXP39 GNT39 GDX39 FUB39 FKF39 FAJ39 EQN39 EGR39 DWV39 DMZ39 DDD39 CTH39 CJL39 BZP39 BPT39 BFX39 AWB39 AMF39 ACJ39 SN39">
      <formula1>A$93:A$99</formula1>
    </dataValidation>
    <dataValidation type="list" allowBlank="1" showInputMessage="1" showErrorMessage="1" promptTitle="Row 32: HTC Unit Designation" prompt="Select the appropriate housing tax credit unit designation for this unit (TC30%, TC40%, MR, etc.). " sqref="IR38 A38 WVD983057 WLH983057 WBL983057 VRP983057 VHT983057 UXX983057 UOB983057 UEF983057 TUJ983057 TKN983057 TAR983057 SQV983057 SGZ983057 RXD983057 RNH983057 RDL983057 QTP983057 QJT983057 PZX983057 PQB983057 PGF983057 OWJ983057 OMN983057 OCR983057 NSV983057 NIZ983057 MZD983057 MPH983057 MFL983057 LVP983057 LLT983057 LBX983057 KSB983057 KIF983057 JYJ983057 JON983057 JER983057 IUV983057 IKZ983057 IBD983057 HRH983057 HHL983057 GXP983057 GNT983057 GDX983057 FUB983057 FKF983057 FAJ983057 EQN983057 EGR983057 DWV983057 DMZ983057 DDD983057 CTH983057 CJL983057 BZP983057 BPT983057 BFX983057 AWB983057 AMF983057 ACJ983057 SN983057 IR983057 WVD917521 WLH917521 WBL917521 VRP917521 VHT917521 UXX917521 UOB917521 UEF917521 TUJ917521 TKN917521 TAR917521 SQV917521 SGZ917521 RXD917521 RNH917521 RDL917521 QTP917521 QJT917521 PZX917521 PQB917521 PGF917521 OWJ917521 OMN917521 OCR917521 NSV917521 NIZ917521 MZD917521 MPH917521 MFL917521 LVP917521 LLT917521 LBX917521 KSB917521 KIF917521 JYJ917521 JON917521 JER917521 IUV917521 IKZ917521 IBD917521 HRH917521 HHL917521 GXP917521 GNT917521 GDX917521 FUB917521 FKF917521 FAJ917521 EQN917521 EGR917521 DWV917521 DMZ917521 DDD917521 CTH917521 CJL917521 BZP917521 BPT917521 BFX917521 AWB917521 AMF917521 ACJ917521 SN917521 IR917521 WVD851985 WLH851985 WBL851985 VRP851985 VHT851985 UXX851985 UOB851985 UEF851985 TUJ851985 TKN851985 TAR851985 SQV851985 SGZ851985 RXD851985 RNH851985 RDL851985 QTP851985 QJT851985 PZX851985 PQB851985 PGF851985 OWJ851985 OMN851985 OCR851985 NSV851985 NIZ851985 MZD851985 MPH851985 MFL851985 LVP851985 LLT851985 LBX851985 KSB851985 KIF851985 JYJ851985 JON851985 JER851985 IUV851985 IKZ851985 IBD851985 HRH851985 HHL851985 GXP851985 GNT851985 GDX851985 FUB851985 FKF851985 FAJ851985 EQN851985 EGR851985 DWV851985 DMZ851985 DDD851985 CTH851985 CJL851985 BZP851985 BPT851985 BFX851985 AWB851985 AMF851985 ACJ851985 SN851985 IR851985 WVD786449 WLH786449 WBL786449 VRP786449 VHT786449 UXX786449 UOB786449 UEF786449 TUJ786449 TKN786449 TAR786449 SQV786449 SGZ786449 RXD786449 RNH786449 RDL786449 QTP786449 QJT786449 PZX786449 PQB786449 PGF786449 OWJ786449 OMN786449 OCR786449 NSV786449 NIZ786449 MZD786449 MPH786449 MFL786449 LVP786449 LLT786449 LBX786449 KSB786449 KIF786449 JYJ786449 JON786449 JER786449 IUV786449 IKZ786449 IBD786449 HRH786449 HHL786449 GXP786449 GNT786449 GDX786449 FUB786449 FKF786449 FAJ786449 EQN786449 EGR786449 DWV786449 DMZ786449 DDD786449 CTH786449 CJL786449 BZP786449 BPT786449 BFX786449 AWB786449 AMF786449 ACJ786449 SN786449 IR786449 WVD720913 WLH720913 WBL720913 VRP720913 VHT720913 UXX720913 UOB720913 UEF720913 TUJ720913 TKN720913 TAR720913 SQV720913 SGZ720913 RXD720913 RNH720913 RDL720913 QTP720913 QJT720913 PZX720913 PQB720913 PGF720913 OWJ720913 OMN720913 OCR720913 NSV720913 NIZ720913 MZD720913 MPH720913 MFL720913 LVP720913 LLT720913 LBX720913 KSB720913 KIF720913 JYJ720913 JON720913 JER720913 IUV720913 IKZ720913 IBD720913 HRH720913 HHL720913 GXP720913 GNT720913 GDX720913 FUB720913 FKF720913 FAJ720913 EQN720913 EGR720913 DWV720913 DMZ720913 DDD720913 CTH720913 CJL720913 BZP720913 BPT720913 BFX720913 AWB720913 AMF720913 ACJ720913 SN720913 IR720913 WVD655377 WLH655377 WBL655377 VRP655377 VHT655377 UXX655377 UOB655377 UEF655377 TUJ655377 TKN655377 TAR655377 SQV655377 SGZ655377 RXD655377 RNH655377 RDL655377 QTP655377 QJT655377 PZX655377 PQB655377 PGF655377 OWJ655377 OMN655377 OCR655377 NSV655377 NIZ655377 MZD655377 MPH655377 MFL655377 LVP655377 LLT655377 LBX655377 KSB655377 KIF655377 JYJ655377 JON655377 JER655377 IUV655377 IKZ655377 IBD655377 HRH655377 HHL655377 GXP655377 GNT655377 GDX655377 FUB655377 FKF655377 FAJ655377 EQN655377 EGR655377 DWV655377 DMZ655377 DDD655377 CTH655377 CJL655377 BZP655377 BPT655377 BFX655377 AWB655377 AMF655377 ACJ655377 SN655377 IR655377 WVD589841 WLH589841 WBL589841 VRP589841 VHT589841 UXX589841 UOB589841 UEF589841 TUJ589841 TKN589841 TAR589841 SQV589841 SGZ589841 RXD589841 RNH589841 RDL589841 QTP589841 QJT589841 PZX589841 PQB589841 PGF589841 OWJ589841 OMN589841 OCR589841 NSV589841 NIZ589841 MZD589841 MPH589841 MFL589841 LVP589841 LLT589841 LBX589841 KSB589841 KIF589841 JYJ589841 JON589841 JER589841 IUV589841 IKZ589841 IBD589841 HRH589841 HHL589841 GXP589841 GNT589841 GDX589841 FUB589841 FKF589841 FAJ589841 EQN589841 EGR589841 DWV589841 DMZ589841 DDD589841 CTH589841 CJL589841 BZP589841 BPT589841 BFX589841 AWB589841 AMF589841 ACJ589841 SN589841 IR589841 WVD524305 WLH524305 WBL524305 VRP524305 VHT524305 UXX524305 UOB524305 UEF524305 TUJ524305 TKN524305 TAR524305 SQV524305 SGZ524305 RXD524305 RNH524305 RDL524305 QTP524305 QJT524305 PZX524305 PQB524305 PGF524305 OWJ524305 OMN524305 OCR524305 NSV524305 NIZ524305 MZD524305 MPH524305 MFL524305 LVP524305 LLT524305 LBX524305 KSB524305 KIF524305 JYJ524305 JON524305 JER524305 IUV524305 IKZ524305 IBD524305 HRH524305 HHL524305 GXP524305 GNT524305 GDX524305 FUB524305 FKF524305 FAJ524305 EQN524305 EGR524305 DWV524305 DMZ524305 DDD524305 CTH524305 CJL524305 BZP524305 BPT524305 BFX524305 AWB524305 AMF524305 ACJ524305 SN524305 IR524305 WVD458769 WLH458769 WBL458769 VRP458769 VHT458769 UXX458769 UOB458769 UEF458769 TUJ458769 TKN458769 TAR458769 SQV458769 SGZ458769 RXD458769 RNH458769 RDL458769 QTP458769 QJT458769 PZX458769 PQB458769 PGF458769 OWJ458769 OMN458769 OCR458769 NSV458769 NIZ458769 MZD458769 MPH458769 MFL458769 LVP458769 LLT458769 LBX458769 KSB458769 KIF458769 JYJ458769 JON458769 JER458769 IUV458769 IKZ458769 IBD458769 HRH458769 HHL458769 GXP458769 GNT458769 GDX458769 FUB458769 FKF458769 FAJ458769 EQN458769 EGR458769 DWV458769 DMZ458769 DDD458769 CTH458769 CJL458769 BZP458769 BPT458769 BFX458769 AWB458769 AMF458769 ACJ458769 SN458769 IR458769 WVD393233 WLH393233 WBL393233 VRP393233 VHT393233 UXX393233 UOB393233 UEF393233 TUJ393233 TKN393233 TAR393233 SQV393233 SGZ393233 RXD393233 RNH393233 RDL393233 QTP393233 QJT393233 PZX393233 PQB393233 PGF393233 OWJ393233 OMN393233 OCR393233 NSV393233 NIZ393233 MZD393233 MPH393233 MFL393233 LVP393233 LLT393233 LBX393233 KSB393233 KIF393233 JYJ393233 JON393233 JER393233 IUV393233 IKZ393233 IBD393233 HRH393233 HHL393233 GXP393233 GNT393233 GDX393233 FUB393233 FKF393233 FAJ393233 EQN393233 EGR393233 DWV393233 DMZ393233 DDD393233 CTH393233 CJL393233 BZP393233 BPT393233 BFX393233 AWB393233 AMF393233 ACJ393233 SN393233 IR393233 WVD327697 WLH327697 WBL327697 VRP327697 VHT327697 UXX327697 UOB327697 UEF327697 TUJ327697 TKN327697 TAR327697 SQV327697 SGZ327697 RXD327697 RNH327697 RDL327697 QTP327697 QJT327697 PZX327697 PQB327697 PGF327697 OWJ327697 OMN327697 OCR327697 NSV327697 NIZ327697 MZD327697 MPH327697 MFL327697 LVP327697 LLT327697 LBX327697 KSB327697 KIF327697 JYJ327697 JON327697 JER327697 IUV327697 IKZ327697 IBD327697 HRH327697 HHL327697 GXP327697 GNT327697 GDX327697 FUB327697 FKF327697 FAJ327697 EQN327697 EGR327697 DWV327697 DMZ327697 DDD327697 CTH327697 CJL327697 BZP327697 BPT327697 BFX327697 AWB327697 AMF327697 ACJ327697 SN327697 IR327697 WVD262161 WLH262161 WBL262161 VRP262161 VHT262161 UXX262161 UOB262161 UEF262161 TUJ262161 TKN262161 TAR262161 SQV262161 SGZ262161 RXD262161 RNH262161 RDL262161 QTP262161 QJT262161 PZX262161 PQB262161 PGF262161 OWJ262161 OMN262161 OCR262161 NSV262161 NIZ262161 MZD262161 MPH262161 MFL262161 LVP262161 LLT262161 LBX262161 KSB262161 KIF262161 JYJ262161 JON262161 JER262161 IUV262161 IKZ262161 IBD262161 HRH262161 HHL262161 GXP262161 GNT262161 GDX262161 FUB262161 FKF262161 FAJ262161 EQN262161 EGR262161 DWV262161 DMZ262161 DDD262161 CTH262161 CJL262161 BZP262161 BPT262161 BFX262161 AWB262161 AMF262161 ACJ262161 SN262161 IR262161 WVD196625 WLH196625 WBL196625 VRP196625 VHT196625 UXX196625 UOB196625 UEF196625 TUJ196625 TKN196625 TAR196625 SQV196625 SGZ196625 RXD196625 RNH196625 RDL196625 QTP196625 QJT196625 PZX196625 PQB196625 PGF196625 OWJ196625 OMN196625 OCR196625 NSV196625 NIZ196625 MZD196625 MPH196625 MFL196625 LVP196625 LLT196625 LBX196625 KSB196625 KIF196625 JYJ196625 JON196625 JER196625 IUV196625 IKZ196625 IBD196625 HRH196625 HHL196625 GXP196625 GNT196625 GDX196625 FUB196625 FKF196625 FAJ196625 EQN196625 EGR196625 DWV196625 DMZ196625 DDD196625 CTH196625 CJL196625 BZP196625 BPT196625 BFX196625 AWB196625 AMF196625 ACJ196625 SN196625 IR196625 WVD131089 WLH131089 WBL131089 VRP131089 VHT131089 UXX131089 UOB131089 UEF131089 TUJ131089 TKN131089 TAR131089 SQV131089 SGZ131089 RXD131089 RNH131089 RDL131089 QTP131089 QJT131089 PZX131089 PQB131089 PGF131089 OWJ131089 OMN131089 OCR131089 NSV131089 NIZ131089 MZD131089 MPH131089 MFL131089 LVP131089 LLT131089 LBX131089 KSB131089 KIF131089 JYJ131089 JON131089 JER131089 IUV131089 IKZ131089 IBD131089 HRH131089 HHL131089 GXP131089 GNT131089 GDX131089 FUB131089 FKF131089 FAJ131089 EQN131089 EGR131089 DWV131089 DMZ131089 DDD131089 CTH131089 CJL131089 BZP131089 BPT131089 BFX131089 AWB131089 AMF131089 ACJ131089 SN131089 IR131089 WVD65553 WLH65553 WBL65553 VRP65553 VHT65553 UXX65553 UOB65553 UEF65553 TUJ65553 TKN65553 TAR65553 SQV65553 SGZ65553 RXD65553 RNH65553 RDL65553 QTP65553 QJT65553 PZX65553 PQB65553 PGF65553 OWJ65553 OMN65553 OCR65553 NSV65553 NIZ65553 MZD65553 MPH65553 MFL65553 LVP65553 LLT65553 LBX65553 KSB65553 KIF65553 JYJ65553 JON65553 JER65553 IUV65553 IKZ65553 IBD65553 HRH65553 HHL65553 GXP65553 GNT65553 GDX65553 FUB65553 FKF65553 FAJ65553 EQN65553 EGR65553 DWV65553 DMZ65553 DDD65553 CTH65553 CJL65553 BZP65553 BPT65553 BFX65553 AWB65553 AMF65553 ACJ65553 SN65553 IR65553 WVD38 WLH38 WBL38 VRP38 VHT38 UXX38 UOB38 UEF38 TUJ38 TKN38 TAR38 SQV38 SGZ38 RXD38 RNH38 RDL38 QTP38 QJT38 PZX38 PQB38 PGF38 OWJ38 OMN38 OCR38 NSV38 NIZ38 MZD38 MPH38 MFL38 LVP38 LLT38 LBX38 KSB38 KIF38 JYJ38 JON38 JER38 IUV38 IKZ38 IBD38 HRH38 HHL38 GXP38 GNT38 GDX38 FUB38 FKF38 FAJ38 EQN38 EGR38 DWV38 DMZ38 DDD38 CTH38 CJL38 BZP38 BPT38 BFX38 AWB38 AMF38 ACJ38 SN38">
      <formula1>A$93:A$99</formula1>
    </dataValidation>
    <dataValidation type="list" allowBlank="1" showInputMessage="1" showErrorMessage="1" promptTitle="Row 31: HTC Unit Designation" prompt="Select the appropriate housing tax credit unit designation for this unit (TC30%, TC40%, MR, etc.). " sqref="IR37 A37 WVD983056 WLH983056 WBL983056 VRP983056 VHT983056 UXX983056 UOB983056 UEF983056 TUJ983056 TKN983056 TAR983056 SQV983056 SGZ983056 RXD983056 RNH983056 RDL983056 QTP983056 QJT983056 PZX983056 PQB983056 PGF983056 OWJ983056 OMN983056 OCR983056 NSV983056 NIZ983056 MZD983056 MPH983056 MFL983056 LVP983056 LLT983056 LBX983056 KSB983056 KIF983056 JYJ983056 JON983056 JER983056 IUV983056 IKZ983056 IBD983056 HRH983056 HHL983056 GXP983056 GNT983056 GDX983056 FUB983056 FKF983056 FAJ983056 EQN983056 EGR983056 DWV983056 DMZ983056 DDD983056 CTH983056 CJL983056 BZP983056 BPT983056 BFX983056 AWB983056 AMF983056 ACJ983056 SN983056 IR983056 WVD917520 WLH917520 WBL917520 VRP917520 VHT917520 UXX917520 UOB917520 UEF917520 TUJ917520 TKN917520 TAR917520 SQV917520 SGZ917520 RXD917520 RNH917520 RDL917520 QTP917520 QJT917520 PZX917520 PQB917520 PGF917520 OWJ917520 OMN917520 OCR917520 NSV917520 NIZ917520 MZD917520 MPH917520 MFL917520 LVP917520 LLT917520 LBX917520 KSB917520 KIF917520 JYJ917520 JON917520 JER917520 IUV917520 IKZ917520 IBD917520 HRH917520 HHL917520 GXP917520 GNT917520 GDX917520 FUB917520 FKF917520 FAJ917520 EQN917520 EGR917520 DWV917520 DMZ917520 DDD917520 CTH917520 CJL917520 BZP917520 BPT917520 BFX917520 AWB917520 AMF917520 ACJ917520 SN917520 IR917520 WVD851984 WLH851984 WBL851984 VRP851984 VHT851984 UXX851984 UOB851984 UEF851984 TUJ851984 TKN851984 TAR851984 SQV851984 SGZ851984 RXD851984 RNH851984 RDL851984 QTP851984 QJT851984 PZX851984 PQB851984 PGF851984 OWJ851984 OMN851984 OCR851984 NSV851984 NIZ851984 MZD851984 MPH851984 MFL851984 LVP851984 LLT851984 LBX851984 KSB851984 KIF851984 JYJ851984 JON851984 JER851984 IUV851984 IKZ851984 IBD851984 HRH851984 HHL851984 GXP851984 GNT851984 GDX851984 FUB851984 FKF851984 FAJ851984 EQN851984 EGR851984 DWV851984 DMZ851984 DDD851984 CTH851984 CJL851984 BZP851984 BPT851984 BFX851984 AWB851984 AMF851984 ACJ851984 SN851984 IR851984 WVD786448 WLH786448 WBL786448 VRP786448 VHT786448 UXX786448 UOB786448 UEF786448 TUJ786448 TKN786448 TAR786448 SQV786448 SGZ786448 RXD786448 RNH786448 RDL786448 QTP786448 QJT786448 PZX786448 PQB786448 PGF786448 OWJ786448 OMN786448 OCR786448 NSV786448 NIZ786448 MZD786448 MPH786448 MFL786448 LVP786448 LLT786448 LBX786448 KSB786448 KIF786448 JYJ786448 JON786448 JER786448 IUV786448 IKZ786448 IBD786448 HRH786448 HHL786448 GXP786448 GNT786448 GDX786448 FUB786448 FKF786448 FAJ786448 EQN786448 EGR786448 DWV786448 DMZ786448 DDD786448 CTH786448 CJL786448 BZP786448 BPT786448 BFX786448 AWB786448 AMF786448 ACJ786448 SN786448 IR786448 WVD720912 WLH720912 WBL720912 VRP720912 VHT720912 UXX720912 UOB720912 UEF720912 TUJ720912 TKN720912 TAR720912 SQV720912 SGZ720912 RXD720912 RNH720912 RDL720912 QTP720912 QJT720912 PZX720912 PQB720912 PGF720912 OWJ720912 OMN720912 OCR720912 NSV720912 NIZ720912 MZD720912 MPH720912 MFL720912 LVP720912 LLT720912 LBX720912 KSB720912 KIF720912 JYJ720912 JON720912 JER720912 IUV720912 IKZ720912 IBD720912 HRH720912 HHL720912 GXP720912 GNT720912 GDX720912 FUB720912 FKF720912 FAJ720912 EQN720912 EGR720912 DWV720912 DMZ720912 DDD720912 CTH720912 CJL720912 BZP720912 BPT720912 BFX720912 AWB720912 AMF720912 ACJ720912 SN720912 IR720912 WVD655376 WLH655376 WBL655376 VRP655376 VHT655376 UXX655376 UOB655376 UEF655376 TUJ655376 TKN655376 TAR655376 SQV655376 SGZ655376 RXD655376 RNH655376 RDL655376 QTP655376 QJT655376 PZX655376 PQB655376 PGF655376 OWJ655376 OMN655376 OCR655376 NSV655376 NIZ655376 MZD655376 MPH655376 MFL655376 LVP655376 LLT655376 LBX655376 KSB655376 KIF655376 JYJ655376 JON655376 JER655376 IUV655376 IKZ655376 IBD655376 HRH655376 HHL655376 GXP655376 GNT655376 GDX655376 FUB655376 FKF655376 FAJ655376 EQN655376 EGR655376 DWV655376 DMZ655376 DDD655376 CTH655376 CJL655376 BZP655376 BPT655376 BFX655376 AWB655376 AMF655376 ACJ655376 SN655376 IR655376 WVD589840 WLH589840 WBL589840 VRP589840 VHT589840 UXX589840 UOB589840 UEF589840 TUJ589840 TKN589840 TAR589840 SQV589840 SGZ589840 RXD589840 RNH589840 RDL589840 QTP589840 QJT589840 PZX589840 PQB589840 PGF589840 OWJ589840 OMN589840 OCR589840 NSV589840 NIZ589840 MZD589840 MPH589840 MFL589840 LVP589840 LLT589840 LBX589840 KSB589840 KIF589840 JYJ589840 JON589840 JER589840 IUV589840 IKZ589840 IBD589840 HRH589840 HHL589840 GXP589840 GNT589840 GDX589840 FUB589840 FKF589840 FAJ589840 EQN589840 EGR589840 DWV589840 DMZ589840 DDD589840 CTH589840 CJL589840 BZP589840 BPT589840 BFX589840 AWB589840 AMF589840 ACJ589840 SN589840 IR589840 WVD524304 WLH524304 WBL524304 VRP524304 VHT524304 UXX524304 UOB524304 UEF524304 TUJ524304 TKN524304 TAR524304 SQV524304 SGZ524304 RXD524304 RNH524304 RDL524304 QTP524304 QJT524304 PZX524304 PQB524304 PGF524304 OWJ524304 OMN524304 OCR524304 NSV524304 NIZ524304 MZD524304 MPH524304 MFL524304 LVP524304 LLT524304 LBX524304 KSB524304 KIF524304 JYJ524304 JON524304 JER524304 IUV524304 IKZ524304 IBD524304 HRH524304 HHL524304 GXP524304 GNT524304 GDX524304 FUB524304 FKF524304 FAJ524304 EQN524304 EGR524304 DWV524304 DMZ524304 DDD524304 CTH524304 CJL524304 BZP524304 BPT524304 BFX524304 AWB524304 AMF524304 ACJ524304 SN524304 IR524304 WVD458768 WLH458768 WBL458768 VRP458768 VHT458768 UXX458768 UOB458768 UEF458768 TUJ458768 TKN458768 TAR458768 SQV458768 SGZ458768 RXD458768 RNH458768 RDL458768 QTP458768 QJT458768 PZX458768 PQB458768 PGF458768 OWJ458768 OMN458768 OCR458768 NSV458768 NIZ458768 MZD458768 MPH458768 MFL458768 LVP458768 LLT458768 LBX458768 KSB458768 KIF458768 JYJ458768 JON458768 JER458768 IUV458768 IKZ458768 IBD458768 HRH458768 HHL458768 GXP458768 GNT458768 GDX458768 FUB458768 FKF458768 FAJ458768 EQN458768 EGR458768 DWV458768 DMZ458768 DDD458768 CTH458768 CJL458768 BZP458768 BPT458768 BFX458768 AWB458768 AMF458768 ACJ458768 SN458768 IR458768 WVD393232 WLH393232 WBL393232 VRP393232 VHT393232 UXX393232 UOB393232 UEF393232 TUJ393232 TKN393232 TAR393232 SQV393232 SGZ393232 RXD393232 RNH393232 RDL393232 QTP393232 QJT393232 PZX393232 PQB393232 PGF393232 OWJ393232 OMN393232 OCR393232 NSV393232 NIZ393232 MZD393232 MPH393232 MFL393232 LVP393232 LLT393232 LBX393232 KSB393232 KIF393232 JYJ393232 JON393232 JER393232 IUV393232 IKZ393232 IBD393232 HRH393232 HHL393232 GXP393232 GNT393232 GDX393232 FUB393232 FKF393232 FAJ393232 EQN393232 EGR393232 DWV393232 DMZ393232 DDD393232 CTH393232 CJL393232 BZP393232 BPT393232 BFX393232 AWB393232 AMF393232 ACJ393232 SN393232 IR393232 WVD327696 WLH327696 WBL327696 VRP327696 VHT327696 UXX327696 UOB327696 UEF327696 TUJ327696 TKN327696 TAR327696 SQV327696 SGZ327696 RXD327696 RNH327696 RDL327696 QTP327696 QJT327696 PZX327696 PQB327696 PGF327696 OWJ327696 OMN327696 OCR327696 NSV327696 NIZ327696 MZD327696 MPH327696 MFL327696 LVP327696 LLT327696 LBX327696 KSB327696 KIF327696 JYJ327696 JON327696 JER327696 IUV327696 IKZ327696 IBD327696 HRH327696 HHL327696 GXP327696 GNT327696 GDX327696 FUB327696 FKF327696 FAJ327696 EQN327696 EGR327696 DWV327696 DMZ327696 DDD327696 CTH327696 CJL327696 BZP327696 BPT327696 BFX327696 AWB327696 AMF327696 ACJ327696 SN327696 IR327696 WVD262160 WLH262160 WBL262160 VRP262160 VHT262160 UXX262160 UOB262160 UEF262160 TUJ262160 TKN262160 TAR262160 SQV262160 SGZ262160 RXD262160 RNH262160 RDL262160 QTP262160 QJT262160 PZX262160 PQB262160 PGF262160 OWJ262160 OMN262160 OCR262160 NSV262160 NIZ262160 MZD262160 MPH262160 MFL262160 LVP262160 LLT262160 LBX262160 KSB262160 KIF262160 JYJ262160 JON262160 JER262160 IUV262160 IKZ262160 IBD262160 HRH262160 HHL262160 GXP262160 GNT262160 GDX262160 FUB262160 FKF262160 FAJ262160 EQN262160 EGR262160 DWV262160 DMZ262160 DDD262160 CTH262160 CJL262160 BZP262160 BPT262160 BFX262160 AWB262160 AMF262160 ACJ262160 SN262160 IR262160 WVD196624 WLH196624 WBL196624 VRP196624 VHT196624 UXX196624 UOB196624 UEF196624 TUJ196624 TKN196624 TAR196624 SQV196624 SGZ196624 RXD196624 RNH196624 RDL196624 QTP196624 QJT196624 PZX196624 PQB196624 PGF196624 OWJ196624 OMN196624 OCR196624 NSV196624 NIZ196624 MZD196624 MPH196624 MFL196624 LVP196624 LLT196624 LBX196624 KSB196624 KIF196624 JYJ196624 JON196624 JER196624 IUV196624 IKZ196624 IBD196624 HRH196624 HHL196624 GXP196624 GNT196624 GDX196624 FUB196624 FKF196624 FAJ196624 EQN196624 EGR196624 DWV196624 DMZ196624 DDD196624 CTH196624 CJL196624 BZP196624 BPT196624 BFX196624 AWB196624 AMF196624 ACJ196624 SN196624 IR196624 WVD131088 WLH131088 WBL131088 VRP131088 VHT131088 UXX131088 UOB131088 UEF131088 TUJ131088 TKN131088 TAR131088 SQV131088 SGZ131088 RXD131088 RNH131088 RDL131088 QTP131088 QJT131088 PZX131088 PQB131088 PGF131088 OWJ131088 OMN131088 OCR131088 NSV131088 NIZ131088 MZD131088 MPH131088 MFL131088 LVP131088 LLT131088 LBX131088 KSB131088 KIF131088 JYJ131088 JON131088 JER131088 IUV131088 IKZ131088 IBD131088 HRH131088 HHL131088 GXP131088 GNT131088 GDX131088 FUB131088 FKF131088 FAJ131088 EQN131088 EGR131088 DWV131088 DMZ131088 DDD131088 CTH131088 CJL131088 BZP131088 BPT131088 BFX131088 AWB131088 AMF131088 ACJ131088 SN131088 IR131088 WVD65552 WLH65552 WBL65552 VRP65552 VHT65552 UXX65552 UOB65552 UEF65552 TUJ65552 TKN65552 TAR65552 SQV65552 SGZ65552 RXD65552 RNH65552 RDL65552 QTP65552 QJT65552 PZX65552 PQB65552 PGF65552 OWJ65552 OMN65552 OCR65552 NSV65552 NIZ65552 MZD65552 MPH65552 MFL65552 LVP65552 LLT65552 LBX65552 KSB65552 KIF65552 JYJ65552 JON65552 JER65552 IUV65552 IKZ65552 IBD65552 HRH65552 HHL65552 GXP65552 GNT65552 GDX65552 FUB65552 FKF65552 FAJ65552 EQN65552 EGR65552 DWV65552 DMZ65552 DDD65552 CTH65552 CJL65552 BZP65552 BPT65552 BFX65552 AWB65552 AMF65552 ACJ65552 SN65552 IR65552 WVD37 WLH37 WBL37 VRP37 VHT37 UXX37 UOB37 UEF37 TUJ37 TKN37 TAR37 SQV37 SGZ37 RXD37 RNH37 RDL37 QTP37 QJT37 PZX37 PQB37 PGF37 OWJ37 OMN37 OCR37 NSV37 NIZ37 MZD37 MPH37 MFL37 LVP37 LLT37 LBX37 KSB37 KIF37 JYJ37 JON37 JER37 IUV37 IKZ37 IBD37 HRH37 HHL37 GXP37 GNT37 GDX37 FUB37 FKF37 FAJ37 EQN37 EGR37 DWV37 DMZ37 DDD37 CTH37 CJL37 BZP37 BPT37 BFX37 AWB37 AMF37 ACJ37 SN37">
      <formula1>A$93:A$99</formula1>
    </dataValidation>
    <dataValidation type="list" allowBlank="1" showInputMessage="1" showErrorMessage="1" promptTitle="Row 30: HTC Unit Designation" prompt="Select the appropriate housing tax credit unit designation for this unit (TC30%, TC40%, MR, etc.). " sqref="IR36 A36 WVD983055 WLH983055 WBL983055 VRP983055 VHT983055 UXX983055 UOB983055 UEF983055 TUJ983055 TKN983055 TAR983055 SQV983055 SGZ983055 RXD983055 RNH983055 RDL983055 QTP983055 QJT983055 PZX983055 PQB983055 PGF983055 OWJ983055 OMN983055 OCR983055 NSV983055 NIZ983055 MZD983055 MPH983055 MFL983055 LVP983055 LLT983055 LBX983055 KSB983055 KIF983055 JYJ983055 JON983055 JER983055 IUV983055 IKZ983055 IBD983055 HRH983055 HHL983055 GXP983055 GNT983055 GDX983055 FUB983055 FKF983055 FAJ983055 EQN983055 EGR983055 DWV983055 DMZ983055 DDD983055 CTH983055 CJL983055 BZP983055 BPT983055 BFX983055 AWB983055 AMF983055 ACJ983055 SN983055 IR983055 WVD917519 WLH917519 WBL917519 VRP917519 VHT917519 UXX917519 UOB917519 UEF917519 TUJ917519 TKN917519 TAR917519 SQV917519 SGZ917519 RXD917519 RNH917519 RDL917519 QTP917519 QJT917519 PZX917519 PQB917519 PGF917519 OWJ917519 OMN917519 OCR917519 NSV917519 NIZ917519 MZD917519 MPH917519 MFL917519 LVP917519 LLT917519 LBX917519 KSB917519 KIF917519 JYJ917519 JON917519 JER917519 IUV917519 IKZ917519 IBD917519 HRH917519 HHL917519 GXP917519 GNT917519 GDX917519 FUB917519 FKF917519 FAJ917519 EQN917519 EGR917519 DWV917519 DMZ917519 DDD917519 CTH917519 CJL917519 BZP917519 BPT917519 BFX917519 AWB917519 AMF917519 ACJ917519 SN917519 IR917519 WVD851983 WLH851983 WBL851983 VRP851983 VHT851983 UXX851983 UOB851983 UEF851983 TUJ851983 TKN851983 TAR851983 SQV851983 SGZ851983 RXD851983 RNH851983 RDL851983 QTP851983 QJT851983 PZX851983 PQB851983 PGF851983 OWJ851983 OMN851983 OCR851983 NSV851983 NIZ851983 MZD851983 MPH851983 MFL851983 LVP851983 LLT851983 LBX851983 KSB851983 KIF851983 JYJ851983 JON851983 JER851983 IUV851983 IKZ851983 IBD851983 HRH851983 HHL851983 GXP851983 GNT851983 GDX851983 FUB851983 FKF851983 FAJ851983 EQN851983 EGR851983 DWV851983 DMZ851983 DDD851983 CTH851983 CJL851983 BZP851983 BPT851983 BFX851983 AWB851983 AMF851983 ACJ851983 SN851983 IR851983 WVD786447 WLH786447 WBL786447 VRP786447 VHT786447 UXX786447 UOB786447 UEF786447 TUJ786447 TKN786447 TAR786447 SQV786447 SGZ786447 RXD786447 RNH786447 RDL786447 QTP786447 QJT786447 PZX786447 PQB786447 PGF786447 OWJ786447 OMN786447 OCR786447 NSV786447 NIZ786447 MZD786447 MPH786447 MFL786447 LVP786447 LLT786447 LBX786447 KSB786447 KIF786447 JYJ786447 JON786447 JER786447 IUV786447 IKZ786447 IBD786447 HRH786447 HHL786447 GXP786447 GNT786447 GDX786447 FUB786447 FKF786447 FAJ786447 EQN786447 EGR786447 DWV786447 DMZ786447 DDD786447 CTH786447 CJL786447 BZP786447 BPT786447 BFX786447 AWB786447 AMF786447 ACJ786447 SN786447 IR786447 WVD720911 WLH720911 WBL720911 VRP720911 VHT720911 UXX720911 UOB720911 UEF720911 TUJ720911 TKN720911 TAR720911 SQV720911 SGZ720911 RXD720911 RNH720911 RDL720911 QTP720911 QJT720911 PZX720911 PQB720911 PGF720911 OWJ720911 OMN720911 OCR720911 NSV720911 NIZ720911 MZD720911 MPH720911 MFL720911 LVP720911 LLT720911 LBX720911 KSB720911 KIF720911 JYJ720911 JON720911 JER720911 IUV720911 IKZ720911 IBD720911 HRH720911 HHL720911 GXP720911 GNT720911 GDX720911 FUB720911 FKF720911 FAJ720911 EQN720911 EGR720911 DWV720911 DMZ720911 DDD720911 CTH720911 CJL720911 BZP720911 BPT720911 BFX720911 AWB720911 AMF720911 ACJ720911 SN720911 IR720911 WVD655375 WLH655375 WBL655375 VRP655375 VHT655375 UXX655375 UOB655375 UEF655375 TUJ655375 TKN655375 TAR655375 SQV655375 SGZ655375 RXD655375 RNH655375 RDL655375 QTP655375 QJT655375 PZX655375 PQB655375 PGF655375 OWJ655375 OMN655375 OCR655375 NSV655375 NIZ655375 MZD655375 MPH655375 MFL655375 LVP655375 LLT655375 LBX655375 KSB655375 KIF655375 JYJ655375 JON655375 JER655375 IUV655375 IKZ655375 IBD655375 HRH655375 HHL655375 GXP655375 GNT655375 GDX655375 FUB655375 FKF655375 FAJ655375 EQN655375 EGR655375 DWV655375 DMZ655375 DDD655375 CTH655375 CJL655375 BZP655375 BPT655375 BFX655375 AWB655375 AMF655375 ACJ655375 SN655375 IR655375 WVD589839 WLH589839 WBL589839 VRP589839 VHT589839 UXX589839 UOB589839 UEF589839 TUJ589839 TKN589839 TAR589839 SQV589839 SGZ589839 RXD589839 RNH589839 RDL589839 QTP589839 QJT589839 PZX589839 PQB589839 PGF589839 OWJ589839 OMN589839 OCR589839 NSV589839 NIZ589839 MZD589839 MPH589839 MFL589839 LVP589839 LLT589839 LBX589839 KSB589839 KIF589839 JYJ589839 JON589839 JER589839 IUV589839 IKZ589839 IBD589839 HRH589839 HHL589839 GXP589839 GNT589839 GDX589839 FUB589839 FKF589839 FAJ589839 EQN589839 EGR589839 DWV589839 DMZ589839 DDD589839 CTH589839 CJL589839 BZP589839 BPT589839 BFX589839 AWB589839 AMF589839 ACJ589839 SN589839 IR589839 WVD524303 WLH524303 WBL524303 VRP524303 VHT524303 UXX524303 UOB524303 UEF524303 TUJ524303 TKN524303 TAR524303 SQV524303 SGZ524303 RXD524303 RNH524303 RDL524303 QTP524303 QJT524303 PZX524303 PQB524303 PGF524303 OWJ524303 OMN524303 OCR524303 NSV524303 NIZ524303 MZD524303 MPH524303 MFL524303 LVP524303 LLT524303 LBX524303 KSB524303 KIF524303 JYJ524303 JON524303 JER524303 IUV524303 IKZ524303 IBD524303 HRH524303 HHL524303 GXP524303 GNT524303 GDX524303 FUB524303 FKF524303 FAJ524303 EQN524303 EGR524303 DWV524303 DMZ524303 DDD524303 CTH524303 CJL524303 BZP524303 BPT524303 BFX524303 AWB524303 AMF524303 ACJ524303 SN524303 IR524303 WVD458767 WLH458767 WBL458767 VRP458767 VHT458767 UXX458767 UOB458767 UEF458767 TUJ458767 TKN458767 TAR458767 SQV458767 SGZ458767 RXD458767 RNH458767 RDL458767 QTP458767 QJT458767 PZX458767 PQB458767 PGF458767 OWJ458767 OMN458767 OCR458767 NSV458767 NIZ458767 MZD458767 MPH458767 MFL458767 LVP458767 LLT458767 LBX458767 KSB458767 KIF458767 JYJ458767 JON458767 JER458767 IUV458767 IKZ458767 IBD458767 HRH458767 HHL458767 GXP458767 GNT458767 GDX458767 FUB458767 FKF458767 FAJ458767 EQN458767 EGR458767 DWV458767 DMZ458767 DDD458767 CTH458767 CJL458767 BZP458767 BPT458767 BFX458767 AWB458767 AMF458767 ACJ458767 SN458767 IR458767 WVD393231 WLH393231 WBL393231 VRP393231 VHT393231 UXX393231 UOB393231 UEF393231 TUJ393231 TKN393231 TAR393231 SQV393231 SGZ393231 RXD393231 RNH393231 RDL393231 QTP393231 QJT393231 PZX393231 PQB393231 PGF393231 OWJ393231 OMN393231 OCR393231 NSV393231 NIZ393231 MZD393231 MPH393231 MFL393231 LVP393231 LLT393231 LBX393231 KSB393231 KIF393231 JYJ393231 JON393231 JER393231 IUV393231 IKZ393231 IBD393231 HRH393231 HHL393231 GXP393231 GNT393231 GDX393231 FUB393231 FKF393231 FAJ393231 EQN393231 EGR393231 DWV393231 DMZ393231 DDD393231 CTH393231 CJL393231 BZP393231 BPT393231 BFX393231 AWB393231 AMF393231 ACJ393231 SN393231 IR393231 WVD327695 WLH327695 WBL327695 VRP327695 VHT327695 UXX327695 UOB327695 UEF327695 TUJ327695 TKN327695 TAR327695 SQV327695 SGZ327695 RXD327695 RNH327695 RDL327695 QTP327695 QJT327695 PZX327695 PQB327695 PGF327695 OWJ327695 OMN327695 OCR327695 NSV327695 NIZ327695 MZD327695 MPH327695 MFL327695 LVP327695 LLT327695 LBX327695 KSB327695 KIF327695 JYJ327695 JON327695 JER327695 IUV327695 IKZ327695 IBD327695 HRH327695 HHL327695 GXP327695 GNT327695 GDX327695 FUB327695 FKF327695 FAJ327695 EQN327695 EGR327695 DWV327695 DMZ327695 DDD327695 CTH327695 CJL327695 BZP327695 BPT327695 BFX327695 AWB327695 AMF327695 ACJ327695 SN327695 IR327695 WVD262159 WLH262159 WBL262159 VRP262159 VHT262159 UXX262159 UOB262159 UEF262159 TUJ262159 TKN262159 TAR262159 SQV262159 SGZ262159 RXD262159 RNH262159 RDL262159 QTP262159 QJT262159 PZX262159 PQB262159 PGF262159 OWJ262159 OMN262159 OCR262159 NSV262159 NIZ262159 MZD262159 MPH262159 MFL262159 LVP262159 LLT262159 LBX262159 KSB262159 KIF262159 JYJ262159 JON262159 JER262159 IUV262159 IKZ262159 IBD262159 HRH262159 HHL262159 GXP262159 GNT262159 GDX262159 FUB262159 FKF262159 FAJ262159 EQN262159 EGR262159 DWV262159 DMZ262159 DDD262159 CTH262159 CJL262159 BZP262159 BPT262159 BFX262159 AWB262159 AMF262159 ACJ262159 SN262159 IR262159 WVD196623 WLH196623 WBL196623 VRP196623 VHT196623 UXX196623 UOB196623 UEF196623 TUJ196623 TKN196623 TAR196623 SQV196623 SGZ196623 RXD196623 RNH196623 RDL196623 QTP196623 QJT196623 PZX196623 PQB196623 PGF196623 OWJ196623 OMN196623 OCR196623 NSV196623 NIZ196623 MZD196623 MPH196623 MFL196623 LVP196623 LLT196623 LBX196623 KSB196623 KIF196623 JYJ196623 JON196623 JER196623 IUV196623 IKZ196623 IBD196623 HRH196623 HHL196623 GXP196623 GNT196623 GDX196623 FUB196623 FKF196623 FAJ196623 EQN196623 EGR196623 DWV196623 DMZ196623 DDD196623 CTH196623 CJL196623 BZP196623 BPT196623 BFX196623 AWB196623 AMF196623 ACJ196623 SN196623 IR196623 WVD131087 WLH131087 WBL131087 VRP131087 VHT131087 UXX131087 UOB131087 UEF131087 TUJ131087 TKN131087 TAR131087 SQV131087 SGZ131087 RXD131087 RNH131087 RDL131087 QTP131087 QJT131087 PZX131087 PQB131087 PGF131087 OWJ131087 OMN131087 OCR131087 NSV131087 NIZ131087 MZD131087 MPH131087 MFL131087 LVP131087 LLT131087 LBX131087 KSB131087 KIF131087 JYJ131087 JON131087 JER131087 IUV131087 IKZ131087 IBD131087 HRH131087 HHL131087 GXP131087 GNT131087 GDX131087 FUB131087 FKF131087 FAJ131087 EQN131087 EGR131087 DWV131087 DMZ131087 DDD131087 CTH131087 CJL131087 BZP131087 BPT131087 BFX131087 AWB131087 AMF131087 ACJ131087 SN131087 IR131087 WVD65551 WLH65551 WBL65551 VRP65551 VHT65551 UXX65551 UOB65551 UEF65551 TUJ65551 TKN65551 TAR65551 SQV65551 SGZ65551 RXD65551 RNH65551 RDL65551 QTP65551 QJT65551 PZX65551 PQB65551 PGF65551 OWJ65551 OMN65551 OCR65551 NSV65551 NIZ65551 MZD65551 MPH65551 MFL65551 LVP65551 LLT65551 LBX65551 KSB65551 KIF65551 JYJ65551 JON65551 JER65551 IUV65551 IKZ65551 IBD65551 HRH65551 HHL65551 GXP65551 GNT65551 GDX65551 FUB65551 FKF65551 FAJ65551 EQN65551 EGR65551 DWV65551 DMZ65551 DDD65551 CTH65551 CJL65551 BZP65551 BPT65551 BFX65551 AWB65551 AMF65551 ACJ65551 SN65551 IR65551 WVD36 WLH36 WBL36 VRP36 VHT36 UXX36 UOB36 UEF36 TUJ36 TKN36 TAR36 SQV36 SGZ36 RXD36 RNH36 RDL36 QTP36 QJT36 PZX36 PQB36 PGF36 OWJ36 OMN36 OCR36 NSV36 NIZ36 MZD36 MPH36 MFL36 LVP36 LLT36 LBX36 KSB36 KIF36 JYJ36 JON36 JER36 IUV36 IKZ36 IBD36 HRH36 HHL36 GXP36 GNT36 GDX36 FUB36 FKF36 FAJ36 EQN36 EGR36 DWV36 DMZ36 DDD36 CTH36 CJL36 BZP36 BPT36 BFX36 AWB36 AMF36 ACJ36 SN36">
      <formula1>A$93:A$99</formula1>
    </dataValidation>
    <dataValidation type="list" allowBlank="1" showInputMessage="1" showErrorMessage="1" promptTitle="Row 29: HTC Unit Designation" prompt="Select the appropriate housing tax credit unit designation for this unit (TC30%, TC40%, MR, etc.). " sqref="IR35 SN35 WVD983054 WLH983054 WBL983054 VRP983054 VHT983054 UXX983054 UOB983054 UEF983054 TUJ983054 TKN983054 TAR983054 SQV983054 SGZ983054 RXD983054 RNH983054 RDL983054 QTP983054 QJT983054 PZX983054 PQB983054 PGF983054 OWJ983054 OMN983054 OCR983054 NSV983054 NIZ983054 MZD983054 MPH983054 MFL983054 LVP983054 LLT983054 LBX983054 KSB983054 KIF983054 JYJ983054 JON983054 JER983054 IUV983054 IKZ983054 IBD983054 HRH983054 HHL983054 GXP983054 GNT983054 GDX983054 FUB983054 FKF983054 FAJ983054 EQN983054 EGR983054 DWV983054 DMZ983054 DDD983054 CTH983054 CJL983054 BZP983054 BPT983054 BFX983054 AWB983054 AMF983054 ACJ983054 SN983054 IR983054 WVD917518 WLH917518 WBL917518 VRP917518 VHT917518 UXX917518 UOB917518 UEF917518 TUJ917518 TKN917518 TAR917518 SQV917518 SGZ917518 RXD917518 RNH917518 RDL917518 QTP917518 QJT917518 PZX917518 PQB917518 PGF917518 OWJ917518 OMN917518 OCR917518 NSV917518 NIZ917518 MZD917518 MPH917518 MFL917518 LVP917518 LLT917518 LBX917518 KSB917518 KIF917518 JYJ917518 JON917518 JER917518 IUV917518 IKZ917518 IBD917518 HRH917518 HHL917518 GXP917518 GNT917518 GDX917518 FUB917518 FKF917518 FAJ917518 EQN917518 EGR917518 DWV917518 DMZ917518 DDD917518 CTH917518 CJL917518 BZP917518 BPT917518 BFX917518 AWB917518 AMF917518 ACJ917518 SN917518 IR917518 WVD851982 WLH851982 WBL851982 VRP851982 VHT851982 UXX851982 UOB851982 UEF851982 TUJ851982 TKN851982 TAR851982 SQV851982 SGZ851982 RXD851982 RNH851982 RDL851982 QTP851982 QJT851982 PZX851982 PQB851982 PGF851982 OWJ851982 OMN851982 OCR851982 NSV851982 NIZ851982 MZD851982 MPH851982 MFL851982 LVP851982 LLT851982 LBX851982 KSB851982 KIF851982 JYJ851982 JON851982 JER851982 IUV851982 IKZ851982 IBD851982 HRH851982 HHL851982 GXP851982 GNT851982 GDX851982 FUB851982 FKF851982 FAJ851982 EQN851982 EGR851982 DWV851982 DMZ851982 DDD851982 CTH851982 CJL851982 BZP851982 BPT851982 BFX851982 AWB851982 AMF851982 ACJ851982 SN851982 IR851982 WVD786446 WLH786446 WBL786446 VRP786446 VHT786446 UXX786446 UOB786446 UEF786446 TUJ786446 TKN786446 TAR786446 SQV786446 SGZ786446 RXD786446 RNH786446 RDL786446 QTP786446 QJT786446 PZX786446 PQB786446 PGF786446 OWJ786446 OMN786446 OCR786446 NSV786446 NIZ786446 MZD786446 MPH786446 MFL786446 LVP786446 LLT786446 LBX786446 KSB786446 KIF786446 JYJ786446 JON786446 JER786446 IUV786446 IKZ786446 IBD786446 HRH786446 HHL786446 GXP786446 GNT786446 GDX786446 FUB786446 FKF786446 FAJ786446 EQN786446 EGR786446 DWV786446 DMZ786446 DDD786446 CTH786446 CJL786446 BZP786446 BPT786446 BFX786446 AWB786446 AMF786446 ACJ786446 SN786446 IR786446 WVD720910 WLH720910 WBL720910 VRP720910 VHT720910 UXX720910 UOB720910 UEF720910 TUJ720910 TKN720910 TAR720910 SQV720910 SGZ720910 RXD720910 RNH720910 RDL720910 QTP720910 QJT720910 PZX720910 PQB720910 PGF720910 OWJ720910 OMN720910 OCR720910 NSV720910 NIZ720910 MZD720910 MPH720910 MFL720910 LVP720910 LLT720910 LBX720910 KSB720910 KIF720910 JYJ720910 JON720910 JER720910 IUV720910 IKZ720910 IBD720910 HRH720910 HHL720910 GXP720910 GNT720910 GDX720910 FUB720910 FKF720910 FAJ720910 EQN720910 EGR720910 DWV720910 DMZ720910 DDD720910 CTH720910 CJL720910 BZP720910 BPT720910 BFX720910 AWB720910 AMF720910 ACJ720910 SN720910 IR720910 WVD655374 WLH655374 WBL655374 VRP655374 VHT655374 UXX655374 UOB655374 UEF655374 TUJ655374 TKN655374 TAR655374 SQV655374 SGZ655374 RXD655374 RNH655374 RDL655374 QTP655374 QJT655374 PZX655374 PQB655374 PGF655374 OWJ655374 OMN655374 OCR655374 NSV655374 NIZ655374 MZD655374 MPH655374 MFL655374 LVP655374 LLT655374 LBX655374 KSB655374 KIF655374 JYJ655374 JON655374 JER655374 IUV655374 IKZ655374 IBD655374 HRH655374 HHL655374 GXP655374 GNT655374 GDX655374 FUB655374 FKF655374 FAJ655374 EQN655374 EGR655374 DWV655374 DMZ655374 DDD655374 CTH655374 CJL655374 BZP655374 BPT655374 BFX655374 AWB655374 AMF655374 ACJ655374 SN655374 IR655374 WVD589838 WLH589838 WBL589838 VRP589838 VHT589838 UXX589838 UOB589838 UEF589838 TUJ589838 TKN589838 TAR589838 SQV589838 SGZ589838 RXD589838 RNH589838 RDL589838 QTP589838 QJT589838 PZX589838 PQB589838 PGF589838 OWJ589838 OMN589838 OCR589838 NSV589838 NIZ589838 MZD589838 MPH589838 MFL589838 LVP589838 LLT589838 LBX589838 KSB589838 KIF589838 JYJ589838 JON589838 JER589838 IUV589838 IKZ589838 IBD589838 HRH589838 HHL589838 GXP589838 GNT589838 GDX589838 FUB589838 FKF589838 FAJ589838 EQN589838 EGR589838 DWV589838 DMZ589838 DDD589838 CTH589838 CJL589838 BZP589838 BPT589838 BFX589838 AWB589838 AMF589838 ACJ589838 SN589838 IR589838 WVD524302 WLH524302 WBL524302 VRP524302 VHT524302 UXX524302 UOB524302 UEF524302 TUJ524302 TKN524302 TAR524302 SQV524302 SGZ524302 RXD524302 RNH524302 RDL524302 QTP524302 QJT524302 PZX524302 PQB524302 PGF524302 OWJ524302 OMN524302 OCR524302 NSV524302 NIZ524302 MZD524302 MPH524302 MFL524302 LVP524302 LLT524302 LBX524302 KSB524302 KIF524302 JYJ524302 JON524302 JER524302 IUV524302 IKZ524302 IBD524302 HRH524302 HHL524302 GXP524302 GNT524302 GDX524302 FUB524302 FKF524302 FAJ524302 EQN524302 EGR524302 DWV524302 DMZ524302 DDD524302 CTH524302 CJL524302 BZP524302 BPT524302 BFX524302 AWB524302 AMF524302 ACJ524302 SN524302 IR524302 WVD458766 WLH458766 WBL458766 VRP458766 VHT458766 UXX458766 UOB458766 UEF458766 TUJ458766 TKN458766 TAR458766 SQV458766 SGZ458766 RXD458766 RNH458766 RDL458766 QTP458766 QJT458766 PZX458766 PQB458766 PGF458766 OWJ458766 OMN458766 OCR458766 NSV458766 NIZ458766 MZD458766 MPH458766 MFL458766 LVP458766 LLT458766 LBX458766 KSB458766 KIF458766 JYJ458766 JON458766 JER458766 IUV458766 IKZ458766 IBD458766 HRH458766 HHL458766 GXP458766 GNT458766 GDX458766 FUB458766 FKF458766 FAJ458766 EQN458766 EGR458766 DWV458766 DMZ458766 DDD458766 CTH458766 CJL458766 BZP458766 BPT458766 BFX458766 AWB458766 AMF458766 ACJ458766 SN458766 IR458766 WVD393230 WLH393230 WBL393230 VRP393230 VHT393230 UXX393230 UOB393230 UEF393230 TUJ393230 TKN393230 TAR393230 SQV393230 SGZ393230 RXD393230 RNH393230 RDL393230 QTP393230 QJT393230 PZX393230 PQB393230 PGF393230 OWJ393230 OMN393230 OCR393230 NSV393230 NIZ393230 MZD393230 MPH393230 MFL393230 LVP393230 LLT393230 LBX393230 KSB393230 KIF393230 JYJ393230 JON393230 JER393230 IUV393230 IKZ393230 IBD393230 HRH393230 HHL393230 GXP393230 GNT393230 GDX393230 FUB393230 FKF393230 FAJ393230 EQN393230 EGR393230 DWV393230 DMZ393230 DDD393230 CTH393230 CJL393230 BZP393230 BPT393230 BFX393230 AWB393230 AMF393230 ACJ393230 SN393230 IR393230 WVD327694 WLH327694 WBL327694 VRP327694 VHT327694 UXX327694 UOB327694 UEF327694 TUJ327694 TKN327694 TAR327694 SQV327694 SGZ327694 RXD327694 RNH327694 RDL327694 QTP327694 QJT327694 PZX327694 PQB327694 PGF327694 OWJ327694 OMN327694 OCR327694 NSV327694 NIZ327694 MZD327694 MPH327694 MFL327694 LVP327694 LLT327694 LBX327694 KSB327694 KIF327694 JYJ327694 JON327694 JER327694 IUV327694 IKZ327694 IBD327694 HRH327694 HHL327694 GXP327694 GNT327694 GDX327694 FUB327694 FKF327694 FAJ327694 EQN327694 EGR327694 DWV327694 DMZ327694 DDD327694 CTH327694 CJL327694 BZP327694 BPT327694 BFX327694 AWB327694 AMF327694 ACJ327694 SN327694 IR327694 WVD262158 WLH262158 WBL262158 VRP262158 VHT262158 UXX262158 UOB262158 UEF262158 TUJ262158 TKN262158 TAR262158 SQV262158 SGZ262158 RXD262158 RNH262158 RDL262158 QTP262158 QJT262158 PZX262158 PQB262158 PGF262158 OWJ262158 OMN262158 OCR262158 NSV262158 NIZ262158 MZD262158 MPH262158 MFL262158 LVP262158 LLT262158 LBX262158 KSB262158 KIF262158 JYJ262158 JON262158 JER262158 IUV262158 IKZ262158 IBD262158 HRH262158 HHL262158 GXP262158 GNT262158 GDX262158 FUB262158 FKF262158 FAJ262158 EQN262158 EGR262158 DWV262158 DMZ262158 DDD262158 CTH262158 CJL262158 BZP262158 BPT262158 BFX262158 AWB262158 AMF262158 ACJ262158 SN262158 IR262158 WVD196622 WLH196622 WBL196622 VRP196622 VHT196622 UXX196622 UOB196622 UEF196622 TUJ196622 TKN196622 TAR196622 SQV196622 SGZ196622 RXD196622 RNH196622 RDL196622 QTP196622 QJT196622 PZX196622 PQB196622 PGF196622 OWJ196622 OMN196622 OCR196622 NSV196622 NIZ196622 MZD196622 MPH196622 MFL196622 LVP196622 LLT196622 LBX196622 KSB196622 KIF196622 JYJ196622 JON196622 JER196622 IUV196622 IKZ196622 IBD196622 HRH196622 HHL196622 GXP196622 GNT196622 GDX196622 FUB196622 FKF196622 FAJ196622 EQN196622 EGR196622 DWV196622 DMZ196622 DDD196622 CTH196622 CJL196622 BZP196622 BPT196622 BFX196622 AWB196622 AMF196622 ACJ196622 SN196622 IR196622 WVD131086 WLH131086 WBL131086 VRP131086 VHT131086 UXX131086 UOB131086 UEF131086 TUJ131086 TKN131086 TAR131086 SQV131086 SGZ131086 RXD131086 RNH131086 RDL131086 QTP131086 QJT131086 PZX131086 PQB131086 PGF131086 OWJ131086 OMN131086 OCR131086 NSV131086 NIZ131086 MZD131086 MPH131086 MFL131086 LVP131086 LLT131086 LBX131086 KSB131086 KIF131086 JYJ131086 JON131086 JER131086 IUV131086 IKZ131086 IBD131086 HRH131086 HHL131086 GXP131086 GNT131086 GDX131086 FUB131086 FKF131086 FAJ131086 EQN131086 EGR131086 DWV131086 DMZ131086 DDD131086 CTH131086 CJL131086 BZP131086 BPT131086 BFX131086 AWB131086 AMF131086 ACJ131086 SN131086 IR131086 WVD65550 WLH65550 WBL65550 VRP65550 VHT65550 UXX65550 UOB65550 UEF65550 TUJ65550 TKN65550 TAR65550 SQV65550 SGZ65550 RXD65550 RNH65550 RDL65550 QTP65550 QJT65550 PZX65550 PQB65550 PGF65550 OWJ65550 OMN65550 OCR65550 NSV65550 NIZ65550 MZD65550 MPH65550 MFL65550 LVP65550 LLT65550 LBX65550 KSB65550 KIF65550 JYJ65550 JON65550 JER65550 IUV65550 IKZ65550 IBD65550 HRH65550 HHL65550 GXP65550 GNT65550 GDX65550 FUB65550 FKF65550 FAJ65550 EQN65550 EGR65550 DWV65550 DMZ65550 DDD65550 CTH65550 CJL65550 BZP65550 BPT65550 BFX65550 AWB65550 AMF65550 ACJ65550 SN65550 IR65550 WVD35 WLH35 WBL35 VRP35 VHT35 UXX35 UOB35 UEF35 TUJ35 TKN35 TAR35 SQV35 SGZ35 RXD35 RNH35 RDL35 QTP35 QJT35 PZX35 PQB35 PGF35 OWJ35 OMN35 OCR35 NSV35 NIZ35 MZD35 MPH35 MFL35 LVP35 LLT35 LBX35 KSB35 KIF35 JYJ35 JON35 JER35 IUV35 IKZ35 IBD35 HRH35 HHL35 GXP35 GNT35 GDX35 FUB35 FKF35 FAJ35 EQN35 EGR35 DWV35 DMZ35 DDD35 CTH35 CJL35 BZP35 BPT35 BFX35 AWB35 AMF35 ACJ35">
      <formula1>IR$93:IR$99</formula1>
    </dataValidation>
    <dataValidation type="list" allowBlank="1" showInputMessage="1" showErrorMessage="1" promptTitle="Row 28: HTC Unit Designation" prompt="Select the appropriate housing tax credit unit designation for this unit (TC30%, TC40%, MR, etc.). " sqref="IR34 SN34 WVD983053 WLH983053 WBL983053 VRP983053 VHT983053 UXX983053 UOB983053 UEF983053 TUJ983053 TKN983053 TAR983053 SQV983053 SGZ983053 RXD983053 RNH983053 RDL983053 QTP983053 QJT983053 PZX983053 PQB983053 PGF983053 OWJ983053 OMN983053 OCR983053 NSV983053 NIZ983053 MZD983053 MPH983053 MFL983053 LVP983053 LLT983053 LBX983053 KSB983053 KIF983053 JYJ983053 JON983053 JER983053 IUV983053 IKZ983053 IBD983053 HRH983053 HHL983053 GXP983053 GNT983053 GDX983053 FUB983053 FKF983053 FAJ983053 EQN983053 EGR983053 DWV983053 DMZ983053 DDD983053 CTH983053 CJL983053 BZP983053 BPT983053 BFX983053 AWB983053 AMF983053 ACJ983053 SN983053 IR983053 WVD917517 WLH917517 WBL917517 VRP917517 VHT917517 UXX917517 UOB917517 UEF917517 TUJ917517 TKN917517 TAR917517 SQV917517 SGZ917517 RXD917517 RNH917517 RDL917517 QTP917517 QJT917517 PZX917517 PQB917517 PGF917517 OWJ917517 OMN917517 OCR917517 NSV917517 NIZ917517 MZD917517 MPH917517 MFL917517 LVP917517 LLT917517 LBX917517 KSB917517 KIF917517 JYJ917517 JON917517 JER917517 IUV917517 IKZ917517 IBD917517 HRH917517 HHL917517 GXP917517 GNT917517 GDX917517 FUB917517 FKF917517 FAJ917517 EQN917517 EGR917517 DWV917517 DMZ917517 DDD917517 CTH917517 CJL917517 BZP917517 BPT917517 BFX917517 AWB917517 AMF917517 ACJ917517 SN917517 IR917517 WVD851981 WLH851981 WBL851981 VRP851981 VHT851981 UXX851981 UOB851981 UEF851981 TUJ851981 TKN851981 TAR851981 SQV851981 SGZ851981 RXD851981 RNH851981 RDL851981 QTP851981 QJT851981 PZX851981 PQB851981 PGF851981 OWJ851981 OMN851981 OCR851981 NSV851981 NIZ851981 MZD851981 MPH851981 MFL851981 LVP851981 LLT851981 LBX851981 KSB851981 KIF851981 JYJ851981 JON851981 JER851981 IUV851981 IKZ851981 IBD851981 HRH851981 HHL851981 GXP851981 GNT851981 GDX851981 FUB851981 FKF851981 FAJ851981 EQN851981 EGR851981 DWV851981 DMZ851981 DDD851981 CTH851981 CJL851981 BZP851981 BPT851981 BFX851981 AWB851981 AMF851981 ACJ851981 SN851981 IR851981 WVD786445 WLH786445 WBL786445 VRP786445 VHT786445 UXX786445 UOB786445 UEF786445 TUJ786445 TKN786445 TAR786445 SQV786445 SGZ786445 RXD786445 RNH786445 RDL786445 QTP786445 QJT786445 PZX786445 PQB786445 PGF786445 OWJ786445 OMN786445 OCR786445 NSV786445 NIZ786445 MZD786445 MPH786445 MFL786445 LVP786445 LLT786445 LBX786445 KSB786445 KIF786445 JYJ786445 JON786445 JER786445 IUV786445 IKZ786445 IBD786445 HRH786445 HHL786445 GXP786445 GNT786445 GDX786445 FUB786445 FKF786445 FAJ786445 EQN786445 EGR786445 DWV786445 DMZ786445 DDD786445 CTH786445 CJL786445 BZP786445 BPT786445 BFX786445 AWB786445 AMF786445 ACJ786445 SN786445 IR786445 WVD720909 WLH720909 WBL720909 VRP720909 VHT720909 UXX720909 UOB720909 UEF720909 TUJ720909 TKN720909 TAR720909 SQV720909 SGZ720909 RXD720909 RNH720909 RDL720909 QTP720909 QJT720909 PZX720909 PQB720909 PGF720909 OWJ720909 OMN720909 OCR720909 NSV720909 NIZ720909 MZD720909 MPH720909 MFL720909 LVP720909 LLT720909 LBX720909 KSB720909 KIF720909 JYJ720909 JON720909 JER720909 IUV720909 IKZ720909 IBD720909 HRH720909 HHL720909 GXP720909 GNT720909 GDX720909 FUB720909 FKF720909 FAJ720909 EQN720909 EGR720909 DWV720909 DMZ720909 DDD720909 CTH720909 CJL720909 BZP720909 BPT720909 BFX720909 AWB720909 AMF720909 ACJ720909 SN720909 IR720909 WVD655373 WLH655373 WBL655373 VRP655373 VHT655373 UXX655373 UOB655373 UEF655373 TUJ655373 TKN655373 TAR655373 SQV655373 SGZ655373 RXD655373 RNH655373 RDL655373 QTP655373 QJT655373 PZX655373 PQB655373 PGF655373 OWJ655373 OMN655373 OCR655373 NSV655373 NIZ655373 MZD655373 MPH655373 MFL655373 LVP655373 LLT655373 LBX655373 KSB655373 KIF655373 JYJ655373 JON655373 JER655373 IUV655373 IKZ655373 IBD655373 HRH655373 HHL655373 GXP655373 GNT655373 GDX655373 FUB655373 FKF655373 FAJ655373 EQN655373 EGR655373 DWV655373 DMZ655373 DDD655373 CTH655373 CJL655373 BZP655373 BPT655373 BFX655373 AWB655373 AMF655373 ACJ655373 SN655373 IR655373 WVD589837 WLH589837 WBL589837 VRP589837 VHT589837 UXX589837 UOB589837 UEF589837 TUJ589837 TKN589837 TAR589837 SQV589837 SGZ589837 RXD589837 RNH589837 RDL589837 QTP589837 QJT589837 PZX589837 PQB589837 PGF589837 OWJ589837 OMN589837 OCR589837 NSV589837 NIZ589837 MZD589837 MPH589837 MFL589837 LVP589837 LLT589837 LBX589837 KSB589837 KIF589837 JYJ589837 JON589837 JER589837 IUV589837 IKZ589837 IBD589837 HRH589837 HHL589837 GXP589837 GNT589837 GDX589837 FUB589837 FKF589837 FAJ589837 EQN589837 EGR589837 DWV589837 DMZ589837 DDD589837 CTH589837 CJL589837 BZP589837 BPT589837 BFX589837 AWB589837 AMF589837 ACJ589837 SN589837 IR589837 WVD524301 WLH524301 WBL524301 VRP524301 VHT524301 UXX524301 UOB524301 UEF524301 TUJ524301 TKN524301 TAR524301 SQV524301 SGZ524301 RXD524301 RNH524301 RDL524301 QTP524301 QJT524301 PZX524301 PQB524301 PGF524301 OWJ524301 OMN524301 OCR524301 NSV524301 NIZ524301 MZD524301 MPH524301 MFL524301 LVP524301 LLT524301 LBX524301 KSB524301 KIF524301 JYJ524301 JON524301 JER524301 IUV524301 IKZ524301 IBD524301 HRH524301 HHL524301 GXP524301 GNT524301 GDX524301 FUB524301 FKF524301 FAJ524301 EQN524301 EGR524301 DWV524301 DMZ524301 DDD524301 CTH524301 CJL524301 BZP524301 BPT524301 BFX524301 AWB524301 AMF524301 ACJ524301 SN524301 IR524301 WVD458765 WLH458765 WBL458765 VRP458765 VHT458765 UXX458765 UOB458765 UEF458765 TUJ458765 TKN458765 TAR458765 SQV458765 SGZ458765 RXD458765 RNH458765 RDL458765 QTP458765 QJT458765 PZX458765 PQB458765 PGF458765 OWJ458765 OMN458765 OCR458765 NSV458765 NIZ458765 MZD458765 MPH458765 MFL458765 LVP458765 LLT458765 LBX458765 KSB458765 KIF458765 JYJ458765 JON458765 JER458765 IUV458765 IKZ458765 IBD458765 HRH458765 HHL458765 GXP458765 GNT458765 GDX458765 FUB458765 FKF458765 FAJ458765 EQN458765 EGR458765 DWV458765 DMZ458765 DDD458765 CTH458765 CJL458765 BZP458765 BPT458765 BFX458765 AWB458765 AMF458765 ACJ458765 SN458765 IR458765 WVD393229 WLH393229 WBL393229 VRP393229 VHT393229 UXX393229 UOB393229 UEF393229 TUJ393229 TKN393229 TAR393229 SQV393229 SGZ393229 RXD393229 RNH393229 RDL393229 QTP393229 QJT393229 PZX393229 PQB393229 PGF393229 OWJ393229 OMN393229 OCR393229 NSV393229 NIZ393229 MZD393229 MPH393229 MFL393229 LVP393229 LLT393229 LBX393229 KSB393229 KIF393229 JYJ393229 JON393229 JER393229 IUV393229 IKZ393229 IBD393229 HRH393229 HHL393229 GXP393229 GNT393229 GDX393229 FUB393229 FKF393229 FAJ393229 EQN393229 EGR393229 DWV393229 DMZ393229 DDD393229 CTH393229 CJL393229 BZP393229 BPT393229 BFX393229 AWB393229 AMF393229 ACJ393229 SN393229 IR393229 WVD327693 WLH327693 WBL327693 VRP327693 VHT327693 UXX327693 UOB327693 UEF327693 TUJ327693 TKN327693 TAR327693 SQV327693 SGZ327693 RXD327693 RNH327693 RDL327693 QTP327693 QJT327693 PZX327693 PQB327693 PGF327693 OWJ327693 OMN327693 OCR327693 NSV327693 NIZ327693 MZD327693 MPH327693 MFL327693 LVP327693 LLT327693 LBX327693 KSB327693 KIF327693 JYJ327693 JON327693 JER327693 IUV327693 IKZ327693 IBD327693 HRH327693 HHL327693 GXP327693 GNT327693 GDX327693 FUB327693 FKF327693 FAJ327693 EQN327693 EGR327693 DWV327693 DMZ327693 DDD327693 CTH327693 CJL327693 BZP327693 BPT327693 BFX327693 AWB327693 AMF327693 ACJ327693 SN327693 IR327693 WVD262157 WLH262157 WBL262157 VRP262157 VHT262157 UXX262157 UOB262157 UEF262157 TUJ262157 TKN262157 TAR262157 SQV262157 SGZ262157 RXD262157 RNH262157 RDL262157 QTP262157 QJT262157 PZX262157 PQB262157 PGF262157 OWJ262157 OMN262157 OCR262157 NSV262157 NIZ262157 MZD262157 MPH262157 MFL262157 LVP262157 LLT262157 LBX262157 KSB262157 KIF262157 JYJ262157 JON262157 JER262157 IUV262157 IKZ262157 IBD262157 HRH262157 HHL262157 GXP262157 GNT262157 GDX262157 FUB262157 FKF262157 FAJ262157 EQN262157 EGR262157 DWV262157 DMZ262157 DDD262157 CTH262157 CJL262157 BZP262157 BPT262157 BFX262157 AWB262157 AMF262157 ACJ262157 SN262157 IR262157 WVD196621 WLH196621 WBL196621 VRP196621 VHT196621 UXX196621 UOB196621 UEF196621 TUJ196621 TKN196621 TAR196621 SQV196621 SGZ196621 RXD196621 RNH196621 RDL196621 QTP196621 QJT196621 PZX196621 PQB196621 PGF196621 OWJ196621 OMN196621 OCR196621 NSV196621 NIZ196621 MZD196621 MPH196621 MFL196621 LVP196621 LLT196621 LBX196621 KSB196621 KIF196621 JYJ196621 JON196621 JER196621 IUV196621 IKZ196621 IBD196621 HRH196621 HHL196621 GXP196621 GNT196621 GDX196621 FUB196621 FKF196621 FAJ196621 EQN196621 EGR196621 DWV196621 DMZ196621 DDD196621 CTH196621 CJL196621 BZP196621 BPT196621 BFX196621 AWB196621 AMF196621 ACJ196621 SN196621 IR196621 WVD131085 WLH131085 WBL131085 VRP131085 VHT131085 UXX131085 UOB131085 UEF131085 TUJ131085 TKN131085 TAR131085 SQV131085 SGZ131085 RXD131085 RNH131085 RDL131085 QTP131085 QJT131085 PZX131085 PQB131085 PGF131085 OWJ131085 OMN131085 OCR131085 NSV131085 NIZ131085 MZD131085 MPH131085 MFL131085 LVP131085 LLT131085 LBX131085 KSB131085 KIF131085 JYJ131085 JON131085 JER131085 IUV131085 IKZ131085 IBD131085 HRH131085 HHL131085 GXP131085 GNT131085 GDX131085 FUB131085 FKF131085 FAJ131085 EQN131085 EGR131085 DWV131085 DMZ131085 DDD131085 CTH131085 CJL131085 BZP131085 BPT131085 BFX131085 AWB131085 AMF131085 ACJ131085 SN131085 IR131085 WVD65549 WLH65549 WBL65549 VRP65549 VHT65549 UXX65549 UOB65549 UEF65549 TUJ65549 TKN65549 TAR65549 SQV65549 SGZ65549 RXD65549 RNH65549 RDL65549 QTP65549 QJT65549 PZX65549 PQB65549 PGF65549 OWJ65549 OMN65549 OCR65549 NSV65549 NIZ65549 MZD65549 MPH65549 MFL65549 LVP65549 LLT65549 LBX65549 KSB65549 KIF65549 JYJ65549 JON65549 JER65549 IUV65549 IKZ65549 IBD65549 HRH65549 HHL65549 GXP65549 GNT65549 GDX65549 FUB65549 FKF65549 FAJ65549 EQN65549 EGR65549 DWV65549 DMZ65549 DDD65549 CTH65549 CJL65549 BZP65549 BPT65549 BFX65549 AWB65549 AMF65549 ACJ65549 SN65549 IR65549 WVD34 WLH34 WBL34 VRP34 VHT34 UXX34 UOB34 UEF34 TUJ34 TKN34 TAR34 SQV34 SGZ34 RXD34 RNH34 RDL34 QTP34 QJT34 PZX34 PQB34 PGF34 OWJ34 OMN34 OCR34 NSV34 NIZ34 MZD34 MPH34 MFL34 LVP34 LLT34 LBX34 KSB34 KIF34 JYJ34 JON34 JER34 IUV34 IKZ34 IBD34 HRH34 HHL34 GXP34 GNT34 GDX34 FUB34 FKF34 FAJ34 EQN34 EGR34 DWV34 DMZ34 DDD34 CTH34 CJL34 BZP34 BPT34 BFX34 AWB34 AMF34 ACJ34">
      <formula1>IR$93:IR$99</formula1>
    </dataValidation>
    <dataValidation type="list" allowBlank="1" showInputMessage="1" showErrorMessage="1" promptTitle="Row 27: HTC Unit Designation" prompt="Select the appropriate housing tax credit unit designation for this unit (TC30%, TC40%, MR, etc.). " sqref="IR33 SN33 WVD983052 WLH983052 WBL983052 VRP983052 VHT983052 UXX983052 UOB983052 UEF983052 TUJ983052 TKN983052 TAR983052 SQV983052 SGZ983052 RXD983052 RNH983052 RDL983052 QTP983052 QJT983052 PZX983052 PQB983052 PGF983052 OWJ983052 OMN983052 OCR983052 NSV983052 NIZ983052 MZD983052 MPH983052 MFL983052 LVP983052 LLT983052 LBX983052 KSB983052 KIF983052 JYJ983052 JON983052 JER983052 IUV983052 IKZ983052 IBD983052 HRH983052 HHL983052 GXP983052 GNT983052 GDX983052 FUB983052 FKF983052 FAJ983052 EQN983052 EGR983052 DWV983052 DMZ983052 DDD983052 CTH983052 CJL983052 BZP983052 BPT983052 BFX983052 AWB983052 AMF983052 ACJ983052 SN983052 IR983052 WVD917516 WLH917516 WBL917516 VRP917516 VHT917516 UXX917516 UOB917516 UEF917516 TUJ917516 TKN917516 TAR917516 SQV917516 SGZ917516 RXD917516 RNH917516 RDL917516 QTP917516 QJT917516 PZX917516 PQB917516 PGF917516 OWJ917516 OMN917516 OCR917516 NSV917516 NIZ917516 MZD917516 MPH917516 MFL917516 LVP917516 LLT917516 LBX917516 KSB917516 KIF917516 JYJ917516 JON917516 JER917516 IUV917516 IKZ917516 IBD917516 HRH917516 HHL917516 GXP917516 GNT917516 GDX917516 FUB917516 FKF917516 FAJ917516 EQN917516 EGR917516 DWV917516 DMZ917516 DDD917516 CTH917516 CJL917516 BZP917516 BPT917516 BFX917516 AWB917516 AMF917516 ACJ917516 SN917516 IR917516 WVD851980 WLH851980 WBL851980 VRP851980 VHT851980 UXX851980 UOB851980 UEF851980 TUJ851980 TKN851980 TAR851980 SQV851980 SGZ851980 RXD851980 RNH851980 RDL851980 QTP851980 QJT851980 PZX851980 PQB851980 PGF851980 OWJ851980 OMN851980 OCR851980 NSV851980 NIZ851980 MZD851980 MPH851980 MFL851980 LVP851980 LLT851980 LBX851980 KSB851980 KIF851980 JYJ851980 JON851980 JER851980 IUV851980 IKZ851980 IBD851980 HRH851980 HHL851980 GXP851980 GNT851980 GDX851980 FUB851980 FKF851980 FAJ851980 EQN851980 EGR851980 DWV851980 DMZ851980 DDD851980 CTH851980 CJL851980 BZP851980 BPT851980 BFX851980 AWB851980 AMF851980 ACJ851980 SN851980 IR851980 WVD786444 WLH786444 WBL786444 VRP786444 VHT786444 UXX786444 UOB786444 UEF786444 TUJ786444 TKN786444 TAR786444 SQV786444 SGZ786444 RXD786444 RNH786444 RDL786444 QTP786444 QJT786444 PZX786444 PQB786444 PGF786444 OWJ786444 OMN786444 OCR786444 NSV786444 NIZ786444 MZD786444 MPH786444 MFL786444 LVP786444 LLT786444 LBX786444 KSB786444 KIF786444 JYJ786444 JON786444 JER786444 IUV786444 IKZ786444 IBD786444 HRH786444 HHL786444 GXP786444 GNT786444 GDX786444 FUB786444 FKF786444 FAJ786444 EQN786444 EGR786444 DWV786444 DMZ786444 DDD786444 CTH786444 CJL786444 BZP786444 BPT786444 BFX786444 AWB786444 AMF786444 ACJ786444 SN786444 IR786444 WVD720908 WLH720908 WBL720908 VRP720908 VHT720908 UXX720908 UOB720908 UEF720908 TUJ720908 TKN720908 TAR720908 SQV720908 SGZ720908 RXD720908 RNH720908 RDL720908 QTP720908 QJT720908 PZX720908 PQB720908 PGF720908 OWJ720908 OMN720908 OCR720908 NSV720908 NIZ720908 MZD720908 MPH720908 MFL720908 LVP720908 LLT720908 LBX720908 KSB720908 KIF720908 JYJ720908 JON720908 JER720908 IUV720908 IKZ720908 IBD720908 HRH720908 HHL720908 GXP720908 GNT720908 GDX720908 FUB720908 FKF720908 FAJ720908 EQN720908 EGR720908 DWV720908 DMZ720908 DDD720908 CTH720908 CJL720908 BZP720908 BPT720908 BFX720908 AWB720908 AMF720908 ACJ720908 SN720908 IR720908 WVD655372 WLH655372 WBL655372 VRP655372 VHT655372 UXX655372 UOB655372 UEF655372 TUJ655372 TKN655372 TAR655372 SQV655372 SGZ655372 RXD655372 RNH655372 RDL655372 QTP655372 QJT655372 PZX655372 PQB655372 PGF655372 OWJ655372 OMN655372 OCR655372 NSV655372 NIZ655372 MZD655372 MPH655372 MFL655372 LVP655372 LLT655372 LBX655372 KSB655372 KIF655372 JYJ655372 JON655372 JER655372 IUV655372 IKZ655372 IBD655372 HRH655372 HHL655372 GXP655372 GNT655372 GDX655372 FUB655372 FKF655372 FAJ655372 EQN655372 EGR655372 DWV655372 DMZ655372 DDD655372 CTH655372 CJL655372 BZP655372 BPT655372 BFX655372 AWB655372 AMF655372 ACJ655372 SN655372 IR655372 WVD589836 WLH589836 WBL589836 VRP589836 VHT589836 UXX589836 UOB589836 UEF589836 TUJ589836 TKN589836 TAR589836 SQV589836 SGZ589836 RXD589836 RNH589836 RDL589836 QTP589836 QJT589836 PZX589836 PQB589836 PGF589836 OWJ589836 OMN589836 OCR589836 NSV589836 NIZ589836 MZD589836 MPH589836 MFL589836 LVP589836 LLT589836 LBX589836 KSB589836 KIF589836 JYJ589836 JON589836 JER589836 IUV589836 IKZ589836 IBD589836 HRH589836 HHL589836 GXP589836 GNT589836 GDX589836 FUB589836 FKF589836 FAJ589836 EQN589836 EGR589836 DWV589836 DMZ589836 DDD589836 CTH589836 CJL589836 BZP589836 BPT589836 BFX589836 AWB589836 AMF589836 ACJ589836 SN589836 IR589836 WVD524300 WLH524300 WBL524300 VRP524300 VHT524300 UXX524300 UOB524300 UEF524300 TUJ524300 TKN524300 TAR524300 SQV524300 SGZ524300 RXD524300 RNH524300 RDL524300 QTP524300 QJT524300 PZX524300 PQB524300 PGF524300 OWJ524300 OMN524300 OCR524300 NSV524300 NIZ524300 MZD524300 MPH524300 MFL524300 LVP524300 LLT524300 LBX524300 KSB524300 KIF524300 JYJ524300 JON524300 JER524300 IUV524300 IKZ524300 IBD524300 HRH524300 HHL524300 GXP524300 GNT524300 GDX524300 FUB524300 FKF524300 FAJ524300 EQN524300 EGR524300 DWV524300 DMZ524300 DDD524300 CTH524300 CJL524300 BZP524300 BPT524300 BFX524300 AWB524300 AMF524300 ACJ524300 SN524300 IR524300 WVD458764 WLH458764 WBL458764 VRP458764 VHT458764 UXX458764 UOB458764 UEF458764 TUJ458764 TKN458764 TAR458764 SQV458764 SGZ458764 RXD458764 RNH458764 RDL458764 QTP458764 QJT458764 PZX458764 PQB458764 PGF458764 OWJ458764 OMN458764 OCR458764 NSV458764 NIZ458764 MZD458764 MPH458764 MFL458764 LVP458764 LLT458764 LBX458764 KSB458764 KIF458764 JYJ458764 JON458764 JER458764 IUV458764 IKZ458764 IBD458764 HRH458764 HHL458764 GXP458764 GNT458764 GDX458764 FUB458764 FKF458764 FAJ458764 EQN458764 EGR458764 DWV458764 DMZ458764 DDD458764 CTH458764 CJL458764 BZP458764 BPT458764 BFX458764 AWB458764 AMF458764 ACJ458764 SN458764 IR458764 WVD393228 WLH393228 WBL393228 VRP393228 VHT393228 UXX393228 UOB393228 UEF393228 TUJ393228 TKN393228 TAR393228 SQV393228 SGZ393228 RXD393228 RNH393228 RDL393228 QTP393228 QJT393228 PZX393228 PQB393228 PGF393228 OWJ393228 OMN393228 OCR393228 NSV393228 NIZ393228 MZD393228 MPH393228 MFL393228 LVP393228 LLT393228 LBX393228 KSB393228 KIF393228 JYJ393228 JON393228 JER393228 IUV393228 IKZ393228 IBD393228 HRH393228 HHL393228 GXP393228 GNT393228 GDX393228 FUB393228 FKF393228 FAJ393228 EQN393228 EGR393228 DWV393228 DMZ393228 DDD393228 CTH393228 CJL393228 BZP393228 BPT393228 BFX393228 AWB393228 AMF393228 ACJ393228 SN393228 IR393228 WVD327692 WLH327692 WBL327692 VRP327692 VHT327692 UXX327692 UOB327692 UEF327692 TUJ327692 TKN327692 TAR327692 SQV327692 SGZ327692 RXD327692 RNH327692 RDL327692 QTP327692 QJT327692 PZX327692 PQB327692 PGF327692 OWJ327692 OMN327692 OCR327692 NSV327692 NIZ327692 MZD327692 MPH327692 MFL327692 LVP327692 LLT327692 LBX327692 KSB327692 KIF327692 JYJ327692 JON327692 JER327692 IUV327692 IKZ327692 IBD327692 HRH327692 HHL327692 GXP327692 GNT327692 GDX327692 FUB327692 FKF327692 FAJ327692 EQN327692 EGR327692 DWV327692 DMZ327692 DDD327692 CTH327692 CJL327692 BZP327692 BPT327692 BFX327692 AWB327692 AMF327692 ACJ327692 SN327692 IR327692 WVD262156 WLH262156 WBL262156 VRP262156 VHT262156 UXX262156 UOB262156 UEF262156 TUJ262156 TKN262156 TAR262156 SQV262156 SGZ262156 RXD262156 RNH262156 RDL262156 QTP262156 QJT262156 PZX262156 PQB262156 PGF262156 OWJ262156 OMN262156 OCR262156 NSV262156 NIZ262156 MZD262156 MPH262156 MFL262156 LVP262156 LLT262156 LBX262156 KSB262156 KIF262156 JYJ262156 JON262156 JER262156 IUV262156 IKZ262156 IBD262156 HRH262156 HHL262156 GXP262156 GNT262156 GDX262156 FUB262156 FKF262156 FAJ262156 EQN262156 EGR262156 DWV262156 DMZ262156 DDD262156 CTH262156 CJL262156 BZP262156 BPT262156 BFX262156 AWB262156 AMF262156 ACJ262156 SN262156 IR262156 WVD196620 WLH196620 WBL196620 VRP196620 VHT196620 UXX196620 UOB196620 UEF196620 TUJ196620 TKN196620 TAR196620 SQV196620 SGZ196620 RXD196620 RNH196620 RDL196620 QTP196620 QJT196620 PZX196620 PQB196620 PGF196620 OWJ196620 OMN196620 OCR196620 NSV196620 NIZ196620 MZD196620 MPH196620 MFL196620 LVP196620 LLT196620 LBX196620 KSB196620 KIF196620 JYJ196620 JON196620 JER196620 IUV196620 IKZ196620 IBD196620 HRH196620 HHL196620 GXP196620 GNT196620 GDX196620 FUB196620 FKF196620 FAJ196620 EQN196620 EGR196620 DWV196620 DMZ196620 DDD196620 CTH196620 CJL196620 BZP196620 BPT196620 BFX196620 AWB196620 AMF196620 ACJ196620 SN196620 IR196620 WVD131084 WLH131084 WBL131084 VRP131084 VHT131084 UXX131084 UOB131084 UEF131084 TUJ131084 TKN131084 TAR131084 SQV131084 SGZ131084 RXD131084 RNH131084 RDL131084 QTP131084 QJT131084 PZX131084 PQB131084 PGF131084 OWJ131084 OMN131084 OCR131084 NSV131084 NIZ131084 MZD131084 MPH131084 MFL131084 LVP131084 LLT131084 LBX131084 KSB131084 KIF131084 JYJ131084 JON131084 JER131084 IUV131084 IKZ131084 IBD131084 HRH131084 HHL131084 GXP131084 GNT131084 GDX131084 FUB131084 FKF131084 FAJ131084 EQN131084 EGR131084 DWV131084 DMZ131084 DDD131084 CTH131084 CJL131084 BZP131084 BPT131084 BFX131084 AWB131084 AMF131084 ACJ131084 SN131084 IR131084 WVD65548 WLH65548 WBL65548 VRP65548 VHT65548 UXX65548 UOB65548 UEF65548 TUJ65548 TKN65548 TAR65548 SQV65548 SGZ65548 RXD65548 RNH65548 RDL65548 QTP65548 QJT65548 PZX65548 PQB65548 PGF65548 OWJ65548 OMN65548 OCR65548 NSV65548 NIZ65548 MZD65548 MPH65548 MFL65548 LVP65548 LLT65548 LBX65548 KSB65548 KIF65548 JYJ65548 JON65548 JER65548 IUV65548 IKZ65548 IBD65548 HRH65548 HHL65548 GXP65548 GNT65548 GDX65548 FUB65548 FKF65548 FAJ65548 EQN65548 EGR65548 DWV65548 DMZ65548 DDD65548 CTH65548 CJL65548 BZP65548 BPT65548 BFX65548 AWB65548 AMF65548 ACJ65548 SN65548 IR65548 WVD33 WLH33 WBL33 VRP33 VHT33 UXX33 UOB33 UEF33 TUJ33 TKN33 TAR33 SQV33 SGZ33 RXD33 RNH33 RDL33 QTP33 QJT33 PZX33 PQB33 PGF33 OWJ33 OMN33 OCR33 NSV33 NIZ33 MZD33 MPH33 MFL33 LVP33 LLT33 LBX33 KSB33 KIF33 JYJ33 JON33 JER33 IUV33 IKZ33 IBD33 HRH33 HHL33 GXP33 GNT33 GDX33 FUB33 FKF33 FAJ33 EQN33 EGR33 DWV33 DMZ33 DDD33 CTH33 CJL33 BZP33 BPT33 BFX33 AWB33 AMF33 ACJ33">
      <formula1>IR$93:IR$99</formula1>
    </dataValidation>
    <dataValidation type="list" allowBlank="1" showInputMessage="1" showErrorMessage="1" promptTitle="Row 26: HTC Unit Designation" prompt="Select the appropriate housing tax credit unit designation for this unit (TC30%, TC40%, MR, etc.). " sqref="IR32 SN32 WVD983051 WLH983051 WBL983051 VRP983051 VHT983051 UXX983051 UOB983051 UEF983051 TUJ983051 TKN983051 TAR983051 SQV983051 SGZ983051 RXD983051 RNH983051 RDL983051 QTP983051 QJT983051 PZX983051 PQB983051 PGF983051 OWJ983051 OMN983051 OCR983051 NSV983051 NIZ983051 MZD983051 MPH983051 MFL983051 LVP983051 LLT983051 LBX983051 KSB983051 KIF983051 JYJ983051 JON983051 JER983051 IUV983051 IKZ983051 IBD983051 HRH983051 HHL983051 GXP983051 GNT983051 GDX983051 FUB983051 FKF983051 FAJ983051 EQN983051 EGR983051 DWV983051 DMZ983051 DDD983051 CTH983051 CJL983051 BZP983051 BPT983051 BFX983051 AWB983051 AMF983051 ACJ983051 SN983051 IR983051 WVD917515 WLH917515 WBL917515 VRP917515 VHT917515 UXX917515 UOB917515 UEF917515 TUJ917515 TKN917515 TAR917515 SQV917515 SGZ917515 RXD917515 RNH917515 RDL917515 QTP917515 QJT917515 PZX917515 PQB917515 PGF917515 OWJ917515 OMN917515 OCR917515 NSV917515 NIZ917515 MZD917515 MPH917515 MFL917515 LVP917515 LLT917515 LBX917515 KSB917515 KIF917515 JYJ917515 JON917515 JER917515 IUV917515 IKZ917515 IBD917515 HRH917515 HHL917515 GXP917515 GNT917515 GDX917515 FUB917515 FKF917515 FAJ917515 EQN917515 EGR917515 DWV917515 DMZ917515 DDD917515 CTH917515 CJL917515 BZP917515 BPT917515 BFX917515 AWB917515 AMF917515 ACJ917515 SN917515 IR917515 WVD851979 WLH851979 WBL851979 VRP851979 VHT851979 UXX851979 UOB851979 UEF851979 TUJ851979 TKN851979 TAR851979 SQV851979 SGZ851979 RXD851979 RNH851979 RDL851979 QTP851979 QJT851979 PZX851979 PQB851979 PGF851979 OWJ851979 OMN851979 OCR851979 NSV851979 NIZ851979 MZD851979 MPH851979 MFL851979 LVP851979 LLT851979 LBX851979 KSB851979 KIF851979 JYJ851979 JON851979 JER851979 IUV851979 IKZ851979 IBD851979 HRH851979 HHL851979 GXP851979 GNT851979 GDX851979 FUB851979 FKF851979 FAJ851979 EQN851979 EGR851979 DWV851979 DMZ851979 DDD851979 CTH851979 CJL851979 BZP851979 BPT851979 BFX851979 AWB851979 AMF851979 ACJ851979 SN851979 IR851979 WVD786443 WLH786443 WBL786443 VRP786443 VHT786443 UXX786443 UOB786443 UEF786443 TUJ786443 TKN786443 TAR786443 SQV786443 SGZ786443 RXD786443 RNH786443 RDL786443 QTP786443 QJT786443 PZX786443 PQB786443 PGF786443 OWJ786443 OMN786443 OCR786443 NSV786443 NIZ786443 MZD786443 MPH786443 MFL786443 LVP786443 LLT786443 LBX786443 KSB786443 KIF786443 JYJ786443 JON786443 JER786443 IUV786443 IKZ786443 IBD786443 HRH786443 HHL786443 GXP786443 GNT786443 GDX786443 FUB786443 FKF786443 FAJ786443 EQN786443 EGR786443 DWV786443 DMZ786443 DDD786443 CTH786443 CJL786443 BZP786443 BPT786443 BFX786443 AWB786443 AMF786443 ACJ786443 SN786443 IR786443 WVD720907 WLH720907 WBL720907 VRP720907 VHT720907 UXX720907 UOB720907 UEF720907 TUJ720907 TKN720907 TAR720907 SQV720907 SGZ720907 RXD720907 RNH720907 RDL720907 QTP720907 QJT720907 PZX720907 PQB720907 PGF720907 OWJ720907 OMN720907 OCR720907 NSV720907 NIZ720907 MZD720907 MPH720907 MFL720907 LVP720907 LLT720907 LBX720907 KSB720907 KIF720907 JYJ720907 JON720907 JER720907 IUV720907 IKZ720907 IBD720907 HRH720907 HHL720907 GXP720907 GNT720907 GDX720907 FUB720907 FKF720907 FAJ720907 EQN720907 EGR720907 DWV720907 DMZ720907 DDD720907 CTH720907 CJL720907 BZP720907 BPT720907 BFX720907 AWB720907 AMF720907 ACJ720907 SN720907 IR720907 WVD655371 WLH655371 WBL655371 VRP655371 VHT655371 UXX655371 UOB655371 UEF655371 TUJ655371 TKN655371 TAR655371 SQV655371 SGZ655371 RXD655371 RNH655371 RDL655371 QTP655371 QJT655371 PZX655371 PQB655371 PGF655371 OWJ655371 OMN655371 OCR655371 NSV655371 NIZ655371 MZD655371 MPH655371 MFL655371 LVP655371 LLT655371 LBX655371 KSB655371 KIF655371 JYJ655371 JON655371 JER655371 IUV655371 IKZ655371 IBD655371 HRH655371 HHL655371 GXP655371 GNT655371 GDX655371 FUB655371 FKF655371 FAJ655371 EQN655371 EGR655371 DWV655371 DMZ655371 DDD655371 CTH655371 CJL655371 BZP655371 BPT655371 BFX655371 AWB655371 AMF655371 ACJ655371 SN655371 IR655371 WVD589835 WLH589835 WBL589835 VRP589835 VHT589835 UXX589835 UOB589835 UEF589835 TUJ589835 TKN589835 TAR589835 SQV589835 SGZ589835 RXD589835 RNH589835 RDL589835 QTP589835 QJT589835 PZX589835 PQB589835 PGF589835 OWJ589835 OMN589835 OCR589835 NSV589835 NIZ589835 MZD589835 MPH589835 MFL589835 LVP589835 LLT589835 LBX589835 KSB589835 KIF589835 JYJ589835 JON589835 JER589835 IUV589835 IKZ589835 IBD589835 HRH589835 HHL589835 GXP589835 GNT589835 GDX589835 FUB589835 FKF589835 FAJ589835 EQN589835 EGR589835 DWV589835 DMZ589835 DDD589835 CTH589835 CJL589835 BZP589835 BPT589835 BFX589835 AWB589835 AMF589835 ACJ589835 SN589835 IR589835 WVD524299 WLH524299 WBL524299 VRP524299 VHT524299 UXX524299 UOB524299 UEF524299 TUJ524299 TKN524299 TAR524299 SQV524299 SGZ524299 RXD524299 RNH524299 RDL524299 QTP524299 QJT524299 PZX524299 PQB524299 PGF524299 OWJ524299 OMN524299 OCR524299 NSV524299 NIZ524299 MZD524299 MPH524299 MFL524299 LVP524299 LLT524299 LBX524299 KSB524299 KIF524299 JYJ524299 JON524299 JER524299 IUV524299 IKZ524299 IBD524299 HRH524299 HHL524299 GXP524299 GNT524299 GDX524299 FUB524299 FKF524299 FAJ524299 EQN524299 EGR524299 DWV524299 DMZ524299 DDD524299 CTH524299 CJL524299 BZP524299 BPT524299 BFX524299 AWB524299 AMF524299 ACJ524299 SN524299 IR524299 WVD458763 WLH458763 WBL458763 VRP458763 VHT458763 UXX458763 UOB458763 UEF458763 TUJ458763 TKN458763 TAR458763 SQV458763 SGZ458763 RXD458763 RNH458763 RDL458763 QTP458763 QJT458763 PZX458763 PQB458763 PGF458763 OWJ458763 OMN458763 OCR458763 NSV458763 NIZ458763 MZD458763 MPH458763 MFL458763 LVP458763 LLT458763 LBX458763 KSB458763 KIF458763 JYJ458763 JON458763 JER458763 IUV458763 IKZ458763 IBD458763 HRH458763 HHL458763 GXP458763 GNT458763 GDX458763 FUB458763 FKF458763 FAJ458763 EQN458763 EGR458763 DWV458763 DMZ458763 DDD458763 CTH458763 CJL458763 BZP458763 BPT458763 BFX458763 AWB458763 AMF458763 ACJ458763 SN458763 IR458763 WVD393227 WLH393227 WBL393227 VRP393227 VHT393227 UXX393227 UOB393227 UEF393227 TUJ393227 TKN393227 TAR393227 SQV393227 SGZ393227 RXD393227 RNH393227 RDL393227 QTP393227 QJT393227 PZX393227 PQB393227 PGF393227 OWJ393227 OMN393227 OCR393227 NSV393227 NIZ393227 MZD393227 MPH393227 MFL393227 LVP393227 LLT393227 LBX393227 KSB393227 KIF393227 JYJ393227 JON393227 JER393227 IUV393227 IKZ393227 IBD393227 HRH393227 HHL393227 GXP393227 GNT393227 GDX393227 FUB393227 FKF393227 FAJ393227 EQN393227 EGR393227 DWV393227 DMZ393227 DDD393227 CTH393227 CJL393227 BZP393227 BPT393227 BFX393227 AWB393227 AMF393227 ACJ393227 SN393227 IR393227 WVD327691 WLH327691 WBL327691 VRP327691 VHT327691 UXX327691 UOB327691 UEF327691 TUJ327691 TKN327691 TAR327691 SQV327691 SGZ327691 RXD327691 RNH327691 RDL327691 QTP327691 QJT327691 PZX327691 PQB327691 PGF327691 OWJ327691 OMN327691 OCR327691 NSV327691 NIZ327691 MZD327691 MPH327691 MFL327691 LVP327691 LLT327691 LBX327691 KSB327691 KIF327691 JYJ327691 JON327691 JER327691 IUV327691 IKZ327691 IBD327691 HRH327691 HHL327691 GXP327691 GNT327691 GDX327691 FUB327691 FKF327691 FAJ327691 EQN327691 EGR327691 DWV327691 DMZ327691 DDD327691 CTH327691 CJL327691 BZP327691 BPT327691 BFX327691 AWB327691 AMF327691 ACJ327691 SN327691 IR327691 WVD262155 WLH262155 WBL262155 VRP262155 VHT262155 UXX262155 UOB262155 UEF262155 TUJ262155 TKN262155 TAR262155 SQV262155 SGZ262155 RXD262155 RNH262155 RDL262155 QTP262155 QJT262155 PZX262155 PQB262155 PGF262155 OWJ262155 OMN262155 OCR262155 NSV262155 NIZ262155 MZD262155 MPH262155 MFL262155 LVP262155 LLT262155 LBX262155 KSB262155 KIF262155 JYJ262155 JON262155 JER262155 IUV262155 IKZ262155 IBD262155 HRH262155 HHL262155 GXP262155 GNT262155 GDX262155 FUB262155 FKF262155 FAJ262155 EQN262155 EGR262155 DWV262155 DMZ262155 DDD262155 CTH262155 CJL262155 BZP262155 BPT262155 BFX262155 AWB262155 AMF262155 ACJ262155 SN262155 IR262155 WVD196619 WLH196619 WBL196619 VRP196619 VHT196619 UXX196619 UOB196619 UEF196619 TUJ196619 TKN196619 TAR196619 SQV196619 SGZ196619 RXD196619 RNH196619 RDL196619 QTP196619 QJT196619 PZX196619 PQB196619 PGF196619 OWJ196619 OMN196619 OCR196619 NSV196619 NIZ196619 MZD196619 MPH196619 MFL196619 LVP196619 LLT196619 LBX196619 KSB196619 KIF196619 JYJ196619 JON196619 JER196619 IUV196619 IKZ196619 IBD196619 HRH196619 HHL196619 GXP196619 GNT196619 GDX196619 FUB196619 FKF196619 FAJ196619 EQN196619 EGR196619 DWV196619 DMZ196619 DDD196619 CTH196619 CJL196619 BZP196619 BPT196619 BFX196619 AWB196619 AMF196619 ACJ196619 SN196619 IR196619 WVD131083 WLH131083 WBL131083 VRP131083 VHT131083 UXX131083 UOB131083 UEF131083 TUJ131083 TKN131083 TAR131083 SQV131083 SGZ131083 RXD131083 RNH131083 RDL131083 QTP131083 QJT131083 PZX131083 PQB131083 PGF131083 OWJ131083 OMN131083 OCR131083 NSV131083 NIZ131083 MZD131083 MPH131083 MFL131083 LVP131083 LLT131083 LBX131083 KSB131083 KIF131083 JYJ131083 JON131083 JER131083 IUV131083 IKZ131083 IBD131083 HRH131083 HHL131083 GXP131083 GNT131083 GDX131083 FUB131083 FKF131083 FAJ131083 EQN131083 EGR131083 DWV131083 DMZ131083 DDD131083 CTH131083 CJL131083 BZP131083 BPT131083 BFX131083 AWB131083 AMF131083 ACJ131083 SN131083 IR131083 WVD65547 WLH65547 WBL65547 VRP65547 VHT65547 UXX65547 UOB65547 UEF65547 TUJ65547 TKN65547 TAR65547 SQV65547 SGZ65547 RXD65547 RNH65547 RDL65547 QTP65547 QJT65547 PZX65547 PQB65547 PGF65547 OWJ65547 OMN65547 OCR65547 NSV65547 NIZ65547 MZD65547 MPH65547 MFL65547 LVP65547 LLT65547 LBX65547 KSB65547 KIF65547 JYJ65547 JON65547 JER65547 IUV65547 IKZ65547 IBD65547 HRH65547 HHL65547 GXP65547 GNT65547 GDX65547 FUB65547 FKF65547 FAJ65547 EQN65547 EGR65547 DWV65547 DMZ65547 DDD65547 CTH65547 CJL65547 BZP65547 BPT65547 BFX65547 AWB65547 AMF65547 ACJ65547 SN65547 IR65547 WVD32 WLH32 WBL32 VRP32 VHT32 UXX32 UOB32 UEF32 TUJ32 TKN32 TAR32 SQV32 SGZ32 RXD32 RNH32 RDL32 QTP32 QJT32 PZX32 PQB32 PGF32 OWJ32 OMN32 OCR32 NSV32 NIZ32 MZD32 MPH32 MFL32 LVP32 LLT32 LBX32 KSB32 KIF32 JYJ32 JON32 JER32 IUV32 IKZ32 IBD32 HRH32 HHL32 GXP32 GNT32 GDX32 FUB32 FKF32 FAJ32 EQN32 EGR32 DWV32 DMZ32 DDD32 CTH32 CJL32 BZP32 BPT32 BFX32 AWB32 AMF32 ACJ32">
      <formula1>IR$93:IR$99</formula1>
    </dataValidation>
    <dataValidation type="list" allowBlank="1" showInputMessage="1" showErrorMessage="1" promptTitle="Row 25: HTC Unit Designation" prompt="Select the appropriate housing tax credit unit designation for this unit (TC30%, TC40%, MR, etc.). " sqref="IR31 SN31 WVD983050 WLH983050 WBL983050 VRP983050 VHT983050 UXX983050 UOB983050 UEF983050 TUJ983050 TKN983050 TAR983050 SQV983050 SGZ983050 RXD983050 RNH983050 RDL983050 QTP983050 QJT983050 PZX983050 PQB983050 PGF983050 OWJ983050 OMN983050 OCR983050 NSV983050 NIZ983050 MZD983050 MPH983050 MFL983050 LVP983050 LLT983050 LBX983050 KSB983050 KIF983050 JYJ983050 JON983050 JER983050 IUV983050 IKZ983050 IBD983050 HRH983050 HHL983050 GXP983050 GNT983050 GDX983050 FUB983050 FKF983050 FAJ983050 EQN983050 EGR983050 DWV983050 DMZ983050 DDD983050 CTH983050 CJL983050 BZP983050 BPT983050 BFX983050 AWB983050 AMF983050 ACJ983050 SN983050 IR983050 WVD917514 WLH917514 WBL917514 VRP917514 VHT917514 UXX917514 UOB917514 UEF917514 TUJ917514 TKN917514 TAR917514 SQV917514 SGZ917514 RXD917514 RNH917514 RDL917514 QTP917514 QJT917514 PZX917514 PQB917514 PGF917514 OWJ917514 OMN917514 OCR917514 NSV917514 NIZ917514 MZD917514 MPH917514 MFL917514 LVP917514 LLT917514 LBX917514 KSB917514 KIF917514 JYJ917514 JON917514 JER917514 IUV917514 IKZ917514 IBD917514 HRH917514 HHL917514 GXP917514 GNT917514 GDX917514 FUB917514 FKF917514 FAJ917514 EQN917514 EGR917514 DWV917514 DMZ917514 DDD917514 CTH917514 CJL917514 BZP917514 BPT917514 BFX917514 AWB917514 AMF917514 ACJ917514 SN917514 IR917514 WVD851978 WLH851978 WBL851978 VRP851978 VHT851978 UXX851978 UOB851978 UEF851978 TUJ851978 TKN851978 TAR851978 SQV851978 SGZ851978 RXD851978 RNH851978 RDL851978 QTP851978 QJT851978 PZX851978 PQB851978 PGF851978 OWJ851978 OMN851978 OCR851978 NSV851978 NIZ851978 MZD851978 MPH851978 MFL851978 LVP851978 LLT851978 LBX851978 KSB851978 KIF851978 JYJ851978 JON851978 JER851978 IUV851978 IKZ851978 IBD851978 HRH851978 HHL851978 GXP851978 GNT851978 GDX851978 FUB851978 FKF851978 FAJ851978 EQN851978 EGR851978 DWV851978 DMZ851978 DDD851978 CTH851978 CJL851978 BZP851978 BPT851978 BFX851978 AWB851978 AMF851978 ACJ851978 SN851978 IR851978 WVD786442 WLH786442 WBL786442 VRP786442 VHT786442 UXX786442 UOB786442 UEF786442 TUJ786442 TKN786442 TAR786442 SQV786442 SGZ786442 RXD786442 RNH786442 RDL786442 QTP786442 QJT786442 PZX786442 PQB786442 PGF786442 OWJ786442 OMN786442 OCR786442 NSV786442 NIZ786442 MZD786442 MPH786442 MFL786442 LVP786442 LLT786442 LBX786442 KSB786442 KIF786442 JYJ786442 JON786442 JER786442 IUV786442 IKZ786442 IBD786442 HRH786442 HHL786442 GXP786442 GNT786442 GDX786442 FUB786442 FKF786442 FAJ786442 EQN786442 EGR786442 DWV786442 DMZ786442 DDD786442 CTH786442 CJL786442 BZP786442 BPT786442 BFX786442 AWB786442 AMF786442 ACJ786442 SN786442 IR786442 WVD720906 WLH720906 WBL720906 VRP720906 VHT720906 UXX720906 UOB720906 UEF720906 TUJ720906 TKN720906 TAR720906 SQV720906 SGZ720906 RXD720906 RNH720906 RDL720906 QTP720906 QJT720906 PZX720906 PQB720906 PGF720906 OWJ720906 OMN720906 OCR720906 NSV720906 NIZ720906 MZD720906 MPH720906 MFL720906 LVP720906 LLT720906 LBX720906 KSB720906 KIF720906 JYJ720906 JON720906 JER720906 IUV720906 IKZ720906 IBD720906 HRH720906 HHL720906 GXP720906 GNT720906 GDX720906 FUB720906 FKF720906 FAJ720906 EQN720906 EGR720906 DWV720906 DMZ720906 DDD720906 CTH720906 CJL720906 BZP720906 BPT720906 BFX720906 AWB720906 AMF720906 ACJ720906 SN720906 IR720906 WVD655370 WLH655370 WBL655370 VRP655370 VHT655370 UXX655370 UOB655370 UEF655370 TUJ655370 TKN655370 TAR655370 SQV655370 SGZ655370 RXD655370 RNH655370 RDL655370 QTP655370 QJT655370 PZX655370 PQB655370 PGF655370 OWJ655370 OMN655370 OCR655370 NSV655370 NIZ655370 MZD655370 MPH655370 MFL655370 LVP655370 LLT655370 LBX655370 KSB655370 KIF655370 JYJ655370 JON655370 JER655370 IUV655370 IKZ655370 IBD655370 HRH655370 HHL655370 GXP655370 GNT655370 GDX655370 FUB655370 FKF655370 FAJ655370 EQN655370 EGR655370 DWV655370 DMZ655370 DDD655370 CTH655370 CJL655370 BZP655370 BPT655370 BFX655370 AWB655370 AMF655370 ACJ655370 SN655370 IR655370 WVD589834 WLH589834 WBL589834 VRP589834 VHT589834 UXX589834 UOB589834 UEF589834 TUJ589834 TKN589834 TAR589834 SQV589834 SGZ589834 RXD589834 RNH589834 RDL589834 QTP589834 QJT589834 PZX589834 PQB589834 PGF589834 OWJ589834 OMN589834 OCR589834 NSV589834 NIZ589834 MZD589834 MPH589834 MFL589834 LVP589834 LLT589834 LBX589834 KSB589834 KIF589834 JYJ589834 JON589834 JER589834 IUV589834 IKZ589834 IBD589834 HRH589834 HHL589834 GXP589834 GNT589834 GDX589834 FUB589834 FKF589834 FAJ589834 EQN589834 EGR589834 DWV589834 DMZ589834 DDD589834 CTH589834 CJL589834 BZP589834 BPT589834 BFX589834 AWB589834 AMF589834 ACJ589834 SN589834 IR589834 WVD524298 WLH524298 WBL524298 VRP524298 VHT524298 UXX524298 UOB524298 UEF524298 TUJ524298 TKN524298 TAR524298 SQV524298 SGZ524298 RXD524298 RNH524298 RDL524298 QTP524298 QJT524298 PZX524298 PQB524298 PGF524298 OWJ524298 OMN524298 OCR524298 NSV524298 NIZ524298 MZD524298 MPH524298 MFL524298 LVP524298 LLT524298 LBX524298 KSB524298 KIF524298 JYJ524298 JON524298 JER524298 IUV524298 IKZ524298 IBD524298 HRH524298 HHL524298 GXP524298 GNT524298 GDX524298 FUB524298 FKF524298 FAJ524298 EQN524298 EGR524298 DWV524298 DMZ524298 DDD524298 CTH524298 CJL524298 BZP524298 BPT524298 BFX524298 AWB524298 AMF524298 ACJ524298 SN524298 IR524298 WVD458762 WLH458762 WBL458762 VRP458762 VHT458762 UXX458762 UOB458762 UEF458762 TUJ458762 TKN458762 TAR458762 SQV458762 SGZ458762 RXD458762 RNH458762 RDL458762 QTP458762 QJT458762 PZX458762 PQB458762 PGF458762 OWJ458762 OMN458762 OCR458762 NSV458762 NIZ458762 MZD458762 MPH458762 MFL458762 LVP458762 LLT458762 LBX458762 KSB458762 KIF458762 JYJ458762 JON458762 JER458762 IUV458762 IKZ458762 IBD458762 HRH458762 HHL458762 GXP458762 GNT458762 GDX458762 FUB458762 FKF458762 FAJ458762 EQN458762 EGR458762 DWV458762 DMZ458762 DDD458762 CTH458762 CJL458762 BZP458762 BPT458762 BFX458762 AWB458762 AMF458762 ACJ458762 SN458762 IR458762 WVD393226 WLH393226 WBL393226 VRP393226 VHT393226 UXX393226 UOB393226 UEF393226 TUJ393226 TKN393226 TAR393226 SQV393226 SGZ393226 RXD393226 RNH393226 RDL393226 QTP393226 QJT393226 PZX393226 PQB393226 PGF393226 OWJ393226 OMN393226 OCR393226 NSV393226 NIZ393226 MZD393226 MPH393226 MFL393226 LVP393226 LLT393226 LBX393226 KSB393226 KIF393226 JYJ393226 JON393226 JER393226 IUV393226 IKZ393226 IBD393226 HRH393226 HHL393226 GXP393226 GNT393226 GDX393226 FUB393226 FKF393226 FAJ393226 EQN393226 EGR393226 DWV393226 DMZ393226 DDD393226 CTH393226 CJL393226 BZP393226 BPT393226 BFX393226 AWB393226 AMF393226 ACJ393226 SN393226 IR393226 WVD327690 WLH327690 WBL327690 VRP327690 VHT327690 UXX327690 UOB327690 UEF327690 TUJ327690 TKN327690 TAR327690 SQV327690 SGZ327690 RXD327690 RNH327690 RDL327690 QTP327690 QJT327690 PZX327690 PQB327690 PGF327690 OWJ327690 OMN327690 OCR327690 NSV327690 NIZ327690 MZD327690 MPH327690 MFL327690 LVP327690 LLT327690 LBX327690 KSB327690 KIF327690 JYJ327690 JON327690 JER327690 IUV327690 IKZ327690 IBD327690 HRH327690 HHL327690 GXP327690 GNT327690 GDX327690 FUB327690 FKF327690 FAJ327690 EQN327690 EGR327690 DWV327690 DMZ327690 DDD327690 CTH327690 CJL327690 BZP327690 BPT327690 BFX327690 AWB327690 AMF327690 ACJ327690 SN327690 IR327690 WVD262154 WLH262154 WBL262154 VRP262154 VHT262154 UXX262154 UOB262154 UEF262154 TUJ262154 TKN262154 TAR262154 SQV262154 SGZ262154 RXD262154 RNH262154 RDL262154 QTP262154 QJT262154 PZX262154 PQB262154 PGF262154 OWJ262154 OMN262154 OCR262154 NSV262154 NIZ262154 MZD262154 MPH262154 MFL262154 LVP262154 LLT262154 LBX262154 KSB262154 KIF262154 JYJ262154 JON262154 JER262154 IUV262154 IKZ262154 IBD262154 HRH262154 HHL262154 GXP262154 GNT262154 GDX262154 FUB262154 FKF262154 FAJ262154 EQN262154 EGR262154 DWV262154 DMZ262154 DDD262154 CTH262154 CJL262154 BZP262154 BPT262154 BFX262154 AWB262154 AMF262154 ACJ262154 SN262154 IR262154 WVD196618 WLH196618 WBL196618 VRP196618 VHT196618 UXX196618 UOB196618 UEF196618 TUJ196618 TKN196618 TAR196618 SQV196618 SGZ196618 RXD196618 RNH196618 RDL196618 QTP196618 QJT196618 PZX196618 PQB196618 PGF196618 OWJ196618 OMN196618 OCR196618 NSV196618 NIZ196618 MZD196618 MPH196618 MFL196618 LVP196618 LLT196618 LBX196618 KSB196618 KIF196618 JYJ196618 JON196618 JER196618 IUV196618 IKZ196618 IBD196618 HRH196618 HHL196618 GXP196618 GNT196618 GDX196618 FUB196618 FKF196618 FAJ196618 EQN196618 EGR196618 DWV196618 DMZ196618 DDD196618 CTH196618 CJL196618 BZP196618 BPT196618 BFX196618 AWB196618 AMF196618 ACJ196618 SN196618 IR196618 WVD131082 WLH131082 WBL131082 VRP131082 VHT131082 UXX131082 UOB131082 UEF131082 TUJ131082 TKN131082 TAR131082 SQV131082 SGZ131082 RXD131082 RNH131082 RDL131082 QTP131082 QJT131082 PZX131082 PQB131082 PGF131082 OWJ131082 OMN131082 OCR131082 NSV131082 NIZ131082 MZD131082 MPH131082 MFL131082 LVP131082 LLT131082 LBX131082 KSB131082 KIF131082 JYJ131082 JON131082 JER131082 IUV131082 IKZ131082 IBD131082 HRH131082 HHL131082 GXP131082 GNT131082 GDX131082 FUB131082 FKF131082 FAJ131082 EQN131082 EGR131082 DWV131082 DMZ131082 DDD131082 CTH131082 CJL131082 BZP131082 BPT131082 BFX131082 AWB131082 AMF131082 ACJ131082 SN131082 IR131082 WVD65546 WLH65546 WBL65546 VRP65546 VHT65546 UXX65546 UOB65546 UEF65546 TUJ65546 TKN65546 TAR65546 SQV65546 SGZ65546 RXD65546 RNH65546 RDL65546 QTP65546 QJT65546 PZX65546 PQB65546 PGF65546 OWJ65546 OMN65546 OCR65546 NSV65546 NIZ65546 MZD65546 MPH65546 MFL65546 LVP65546 LLT65546 LBX65546 KSB65546 KIF65546 JYJ65546 JON65546 JER65546 IUV65546 IKZ65546 IBD65546 HRH65546 HHL65546 GXP65546 GNT65546 GDX65546 FUB65546 FKF65546 FAJ65546 EQN65546 EGR65546 DWV65546 DMZ65546 DDD65546 CTH65546 CJL65546 BZP65546 BPT65546 BFX65546 AWB65546 AMF65546 ACJ65546 SN65546 IR65546 WVD31 WLH31 WBL31 VRP31 VHT31 UXX31 UOB31 UEF31 TUJ31 TKN31 TAR31 SQV31 SGZ31 RXD31 RNH31 RDL31 QTP31 QJT31 PZX31 PQB31 PGF31 OWJ31 OMN31 OCR31 NSV31 NIZ31 MZD31 MPH31 MFL31 LVP31 LLT31 LBX31 KSB31 KIF31 JYJ31 JON31 JER31 IUV31 IKZ31 IBD31 HRH31 HHL31 GXP31 GNT31 GDX31 FUB31 FKF31 FAJ31 EQN31 EGR31 DWV31 DMZ31 DDD31 CTH31 CJL31 BZP31 BPT31 BFX31 AWB31 AMF31 ACJ31">
      <formula1>IR$93:IR$99</formula1>
    </dataValidation>
    <dataValidation type="list" allowBlank="1" showInputMessage="1" showErrorMessage="1" promptTitle="Row 24: HTC Unit Designation" prompt="Select the appropriate housing tax credit unit designation for this unit (TC30%, TC40%, MR, etc.). " sqref="IR30 SN30 WVD983049 WLH983049 WBL983049 VRP983049 VHT983049 UXX983049 UOB983049 UEF983049 TUJ983049 TKN983049 TAR983049 SQV983049 SGZ983049 RXD983049 RNH983049 RDL983049 QTP983049 QJT983049 PZX983049 PQB983049 PGF983049 OWJ983049 OMN983049 OCR983049 NSV983049 NIZ983049 MZD983049 MPH983049 MFL983049 LVP983049 LLT983049 LBX983049 KSB983049 KIF983049 JYJ983049 JON983049 JER983049 IUV983049 IKZ983049 IBD983049 HRH983049 HHL983049 GXP983049 GNT983049 GDX983049 FUB983049 FKF983049 FAJ983049 EQN983049 EGR983049 DWV983049 DMZ983049 DDD983049 CTH983049 CJL983049 BZP983049 BPT983049 BFX983049 AWB983049 AMF983049 ACJ983049 SN983049 IR983049 WVD917513 WLH917513 WBL917513 VRP917513 VHT917513 UXX917513 UOB917513 UEF917513 TUJ917513 TKN917513 TAR917513 SQV917513 SGZ917513 RXD917513 RNH917513 RDL917513 QTP917513 QJT917513 PZX917513 PQB917513 PGF917513 OWJ917513 OMN917513 OCR917513 NSV917513 NIZ917513 MZD917513 MPH917513 MFL917513 LVP917513 LLT917513 LBX917513 KSB917513 KIF917513 JYJ917513 JON917513 JER917513 IUV917513 IKZ917513 IBD917513 HRH917513 HHL917513 GXP917513 GNT917513 GDX917513 FUB917513 FKF917513 FAJ917513 EQN917513 EGR917513 DWV917513 DMZ917513 DDD917513 CTH917513 CJL917513 BZP917513 BPT917513 BFX917513 AWB917513 AMF917513 ACJ917513 SN917513 IR917513 WVD851977 WLH851977 WBL851977 VRP851977 VHT851977 UXX851977 UOB851977 UEF851977 TUJ851977 TKN851977 TAR851977 SQV851977 SGZ851977 RXD851977 RNH851977 RDL851977 QTP851977 QJT851977 PZX851977 PQB851977 PGF851977 OWJ851977 OMN851977 OCR851977 NSV851977 NIZ851977 MZD851977 MPH851977 MFL851977 LVP851977 LLT851977 LBX851977 KSB851977 KIF851977 JYJ851977 JON851977 JER851977 IUV851977 IKZ851977 IBD851977 HRH851977 HHL851977 GXP851977 GNT851977 GDX851977 FUB851977 FKF851977 FAJ851977 EQN851977 EGR851977 DWV851977 DMZ851977 DDD851977 CTH851977 CJL851977 BZP851977 BPT851977 BFX851977 AWB851977 AMF851977 ACJ851977 SN851977 IR851977 WVD786441 WLH786441 WBL786441 VRP786441 VHT786441 UXX786441 UOB786441 UEF786441 TUJ786441 TKN786441 TAR786441 SQV786441 SGZ786441 RXD786441 RNH786441 RDL786441 QTP786441 QJT786441 PZX786441 PQB786441 PGF786441 OWJ786441 OMN786441 OCR786441 NSV786441 NIZ786441 MZD786441 MPH786441 MFL786441 LVP786441 LLT786441 LBX786441 KSB786441 KIF786441 JYJ786441 JON786441 JER786441 IUV786441 IKZ786441 IBD786441 HRH786441 HHL786441 GXP786441 GNT786441 GDX786441 FUB786441 FKF786441 FAJ786441 EQN786441 EGR786441 DWV786441 DMZ786441 DDD786441 CTH786441 CJL786441 BZP786441 BPT786441 BFX786441 AWB786441 AMF786441 ACJ786441 SN786441 IR786441 WVD720905 WLH720905 WBL720905 VRP720905 VHT720905 UXX720905 UOB720905 UEF720905 TUJ720905 TKN720905 TAR720905 SQV720905 SGZ720905 RXD720905 RNH720905 RDL720905 QTP720905 QJT720905 PZX720905 PQB720905 PGF720905 OWJ720905 OMN720905 OCR720905 NSV720905 NIZ720905 MZD720905 MPH720905 MFL720905 LVP720905 LLT720905 LBX720905 KSB720905 KIF720905 JYJ720905 JON720905 JER720905 IUV720905 IKZ720905 IBD720905 HRH720905 HHL720905 GXP720905 GNT720905 GDX720905 FUB720905 FKF720905 FAJ720905 EQN720905 EGR720905 DWV720905 DMZ720905 DDD720905 CTH720905 CJL720905 BZP720905 BPT720905 BFX720905 AWB720905 AMF720905 ACJ720905 SN720905 IR720905 WVD655369 WLH655369 WBL655369 VRP655369 VHT655369 UXX655369 UOB655369 UEF655369 TUJ655369 TKN655369 TAR655369 SQV655369 SGZ655369 RXD655369 RNH655369 RDL655369 QTP655369 QJT655369 PZX655369 PQB655369 PGF655369 OWJ655369 OMN655369 OCR655369 NSV655369 NIZ655369 MZD655369 MPH655369 MFL655369 LVP655369 LLT655369 LBX655369 KSB655369 KIF655369 JYJ655369 JON655369 JER655369 IUV655369 IKZ655369 IBD655369 HRH655369 HHL655369 GXP655369 GNT655369 GDX655369 FUB655369 FKF655369 FAJ655369 EQN655369 EGR655369 DWV655369 DMZ655369 DDD655369 CTH655369 CJL655369 BZP655369 BPT655369 BFX655369 AWB655369 AMF655369 ACJ655369 SN655369 IR655369 WVD589833 WLH589833 WBL589833 VRP589833 VHT589833 UXX589833 UOB589833 UEF589833 TUJ589833 TKN589833 TAR589833 SQV589833 SGZ589833 RXD589833 RNH589833 RDL589833 QTP589833 QJT589833 PZX589833 PQB589833 PGF589833 OWJ589833 OMN589833 OCR589833 NSV589833 NIZ589833 MZD589833 MPH589833 MFL589833 LVP589833 LLT589833 LBX589833 KSB589833 KIF589833 JYJ589833 JON589833 JER589833 IUV589833 IKZ589833 IBD589833 HRH589833 HHL589833 GXP589833 GNT589833 GDX589833 FUB589833 FKF589833 FAJ589833 EQN589833 EGR589833 DWV589833 DMZ589833 DDD589833 CTH589833 CJL589833 BZP589833 BPT589833 BFX589833 AWB589833 AMF589833 ACJ589833 SN589833 IR589833 WVD524297 WLH524297 WBL524297 VRP524297 VHT524297 UXX524297 UOB524297 UEF524297 TUJ524297 TKN524297 TAR524297 SQV524297 SGZ524297 RXD524297 RNH524297 RDL524297 QTP524297 QJT524297 PZX524297 PQB524297 PGF524297 OWJ524297 OMN524297 OCR524297 NSV524297 NIZ524297 MZD524297 MPH524297 MFL524297 LVP524297 LLT524297 LBX524297 KSB524297 KIF524297 JYJ524297 JON524297 JER524297 IUV524297 IKZ524297 IBD524297 HRH524297 HHL524297 GXP524297 GNT524297 GDX524297 FUB524297 FKF524297 FAJ524297 EQN524297 EGR524297 DWV524297 DMZ524297 DDD524297 CTH524297 CJL524297 BZP524297 BPT524297 BFX524297 AWB524297 AMF524297 ACJ524297 SN524297 IR524297 WVD458761 WLH458761 WBL458761 VRP458761 VHT458761 UXX458761 UOB458761 UEF458761 TUJ458761 TKN458761 TAR458761 SQV458761 SGZ458761 RXD458761 RNH458761 RDL458761 QTP458761 QJT458761 PZX458761 PQB458761 PGF458761 OWJ458761 OMN458761 OCR458761 NSV458761 NIZ458761 MZD458761 MPH458761 MFL458761 LVP458761 LLT458761 LBX458761 KSB458761 KIF458761 JYJ458761 JON458761 JER458761 IUV458761 IKZ458761 IBD458761 HRH458761 HHL458761 GXP458761 GNT458761 GDX458761 FUB458761 FKF458761 FAJ458761 EQN458761 EGR458761 DWV458761 DMZ458761 DDD458761 CTH458761 CJL458761 BZP458761 BPT458761 BFX458761 AWB458761 AMF458761 ACJ458761 SN458761 IR458761 WVD393225 WLH393225 WBL393225 VRP393225 VHT393225 UXX393225 UOB393225 UEF393225 TUJ393225 TKN393225 TAR393225 SQV393225 SGZ393225 RXD393225 RNH393225 RDL393225 QTP393225 QJT393225 PZX393225 PQB393225 PGF393225 OWJ393225 OMN393225 OCR393225 NSV393225 NIZ393225 MZD393225 MPH393225 MFL393225 LVP393225 LLT393225 LBX393225 KSB393225 KIF393225 JYJ393225 JON393225 JER393225 IUV393225 IKZ393225 IBD393225 HRH393225 HHL393225 GXP393225 GNT393225 GDX393225 FUB393225 FKF393225 FAJ393225 EQN393225 EGR393225 DWV393225 DMZ393225 DDD393225 CTH393225 CJL393225 BZP393225 BPT393225 BFX393225 AWB393225 AMF393225 ACJ393225 SN393225 IR393225 WVD327689 WLH327689 WBL327689 VRP327689 VHT327689 UXX327689 UOB327689 UEF327689 TUJ327689 TKN327689 TAR327689 SQV327689 SGZ327689 RXD327689 RNH327689 RDL327689 QTP327689 QJT327689 PZX327689 PQB327689 PGF327689 OWJ327689 OMN327689 OCR327689 NSV327689 NIZ327689 MZD327689 MPH327689 MFL327689 LVP327689 LLT327689 LBX327689 KSB327689 KIF327689 JYJ327689 JON327689 JER327689 IUV327689 IKZ327689 IBD327689 HRH327689 HHL327689 GXP327689 GNT327689 GDX327689 FUB327689 FKF327689 FAJ327689 EQN327689 EGR327689 DWV327689 DMZ327689 DDD327689 CTH327689 CJL327689 BZP327689 BPT327689 BFX327689 AWB327689 AMF327689 ACJ327689 SN327689 IR327689 WVD262153 WLH262153 WBL262153 VRP262153 VHT262153 UXX262153 UOB262153 UEF262153 TUJ262153 TKN262153 TAR262153 SQV262153 SGZ262153 RXD262153 RNH262153 RDL262153 QTP262153 QJT262153 PZX262153 PQB262153 PGF262153 OWJ262153 OMN262153 OCR262153 NSV262153 NIZ262153 MZD262153 MPH262153 MFL262153 LVP262153 LLT262153 LBX262153 KSB262153 KIF262153 JYJ262153 JON262153 JER262153 IUV262153 IKZ262153 IBD262153 HRH262153 HHL262153 GXP262153 GNT262153 GDX262153 FUB262153 FKF262153 FAJ262153 EQN262153 EGR262153 DWV262153 DMZ262153 DDD262153 CTH262153 CJL262153 BZP262153 BPT262153 BFX262153 AWB262153 AMF262153 ACJ262153 SN262153 IR262153 WVD196617 WLH196617 WBL196617 VRP196617 VHT196617 UXX196617 UOB196617 UEF196617 TUJ196617 TKN196617 TAR196617 SQV196617 SGZ196617 RXD196617 RNH196617 RDL196617 QTP196617 QJT196617 PZX196617 PQB196617 PGF196617 OWJ196617 OMN196617 OCR196617 NSV196617 NIZ196617 MZD196617 MPH196617 MFL196617 LVP196617 LLT196617 LBX196617 KSB196617 KIF196617 JYJ196617 JON196617 JER196617 IUV196617 IKZ196617 IBD196617 HRH196617 HHL196617 GXP196617 GNT196617 GDX196617 FUB196617 FKF196617 FAJ196617 EQN196617 EGR196617 DWV196617 DMZ196617 DDD196617 CTH196617 CJL196617 BZP196617 BPT196617 BFX196617 AWB196617 AMF196617 ACJ196617 SN196617 IR196617 WVD131081 WLH131081 WBL131081 VRP131081 VHT131081 UXX131081 UOB131081 UEF131081 TUJ131081 TKN131081 TAR131081 SQV131081 SGZ131081 RXD131081 RNH131081 RDL131081 QTP131081 QJT131081 PZX131081 PQB131081 PGF131081 OWJ131081 OMN131081 OCR131081 NSV131081 NIZ131081 MZD131081 MPH131081 MFL131081 LVP131081 LLT131081 LBX131081 KSB131081 KIF131081 JYJ131081 JON131081 JER131081 IUV131081 IKZ131081 IBD131081 HRH131081 HHL131081 GXP131081 GNT131081 GDX131081 FUB131081 FKF131081 FAJ131081 EQN131081 EGR131081 DWV131081 DMZ131081 DDD131081 CTH131081 CJL131081 BZP131081 BPT131081 BFX131081 AWB131081 AMF131081 ACJ131081 SN131081 IR131081 WVD65545 WLH65545 WBL65545 VRP65545 VHT65545 UXX65545 UOB65545 UEF65545 TUJ65545 TKN65545 TAR65545 SQV65545 SGZ65545 RXD65545 RNH65545 RDL65545 QTP65545 QJT65545 PZX65545 PQB65545 PGF65545 OWJ65545 OMN65545 OCR65545 NSV65545 NIZ65545 MZD65545 MPH65545 MFL65545 LVP65545 LLT65545 LBX65545 KSB65545 KIF65545 JYJ65545 JON65545 JER65545 IUV65545 IKZ65545 IBD65545 HRH65545 HHL65545 GXP65545 GNT65545 GDX65545 FUB65545 FKF65545 FAJ65545 EQN65545 EGR65545 DWV65545 DMZ65545 DDD65545 CTH65545 CJL65545 BZP65545 BPT65545 BFX65545 AWB65545 AMF65545 ACJ65545 SN65545 IR65545 WVD30 WLH30 WBL30 VRP30 VHT30 UXX30 UOB30 UEF30 TUJ30 TKN30 TAR30 SQV30 SGZ30 RXD30 RNH30 RDL30 QTP30 QJT30 PZX30 PQB30 PGF30 OWJ30 OMN30 OCR30 NSV30 NIZ30 MZD30 MPH30 MFL30 LVP30 LLT30 LBX30 KSB30 KIF30 JYJ30 JON30 JER30 IUV30 IKZ30 IBD30 HRH30 HHL30 GXP30 GNT30 GDX30 FUB30 FKF30 FAJ30 EQN30 EGR30 DWV30 DMZ30 DDD30 CTH30 CJL30 BZP30 BPT30 BFX30 AWB30 AMF30 ACJ30">
      <formula1>IR$93:IR$99</formula1>
    </dataValidation>
    <dataValidation type="list" allowBlank="1" showInputMessage="1" showErrorMessage="1" promptTitle="Row 23: HTC Unit Designation" prompt="Select the appropriate housing tax credit unit designation for this unit (TC30%, TC40%, MR, etc.). " sqref="IR29 SN29 WVD983048 WLH983048 WBL983048 VRP983048 VHT983048 UXX983048 UOB983048 UEF983048 TUJ983048 TKN983048 TAR983048 SQV983048 SGZ983048 RXD983048 RNH983048 RDL983048 QTP983048 QJT983048 PZX983048 PQB983048 PGF983048 OWJ983048 OMN983048 OCR983048 NSV983048 NIZ983048 MZD983048 MPH983048 MFL983048 LVP983048 LLT983048 LBX983048 KSB983048 KIF983048 JYJ983048 JON983048 JER983048 IUV983048 IKZ983048 IBD983048 HRH983048 HHL983048 GXP983048 GNT983048 GDX983048 FUB983048 FKF983048 FAJ983048 EQN983048 EGR983048 DWV983048 DMZ983048 DDD983048 CTH983048 CJL983048 BZP983048 BPT983048 BFX983048 AWB983048 AMF983048 ACJ983048 SN983048 IR983048 WVD917512 WLH917512 WBL917512 VRP917512 VHT917512 UXX917512 UOB917512 UEF917512 TUJ917512 TKN917512 TAR917512 SQV917512 SGZ917512 RXD917512 RNH917512 RDL917512 QTP917512 QJT917512 PZX917512 PQB917512 PGF917512 OWJ917512 OMN917512 OCR917512 NSV917512 NIZ917512 MZD917512 MPH917512 MFL917512 LVP917512 LLT917512 LBX917512 KSB917512 KIF917512 JYJ917512 JON917512 JER917512 IUV917512 IKZ917512 IBD917512 HRH917512 HHL917512 GXP917512 GNT917512 GDX917512 FUB917512 FKF917512 FAJ917512 EQN917512 EGR917512 DWV917512 DMZ917512 DDD917512 CTH917512 CJL917512 BZP917512 BPT917512 BFX917512 AWB917512 AMF917512 ACJ917512 SN917512 IR917512 WVD851976 WLH851976 WBL851976 VRP851976 VHT851976 UXX851976 UOB851976 UEF851976 TUJ851976 TKN851976 TAR851976 SQV851976 SGZ851976 RXD851976 RNH851976 RDL851976 QTP851976 QJT851976 PZX851976 PQB851976 PGF851976 OWJ851976 OMN851976 OCR851976 NSV851976 NIZ851976 MZD851976 MPH851976 MFL851976 LVP851976 LLT851976 LBX851976 KSB851976 KIF851976 JYJ851976 JON851976 JER851976 IUV851976 IKZ851976 IBD851976 HRH851976 HHL851976 GXP851976 GNT851976 GDX851976 FUB851976 FKF851976 FAJ851976 EQN851976 EGR851976 DWV851976 DMZ851976 DDD851976 CTH851976 CJL851976 BZP851976 BPT851976 BFX851976 AWB851976 AMF851976 ACJ851976 SN851976 IR851976 WVD786440 WLH786440 WBL786440 VRP786440 VHT786440 UXX786440 UOB786440 UEF786440 TUJ786440 TKN786440 TAR786440 SQV786440 SGZ786440 RXD786440 RNH786440 RDL786440 QTP786440 QJT786440 PZX786440 PQB786440 PGF786440 OWJ786440 OMN786440 OCR786440 NSV786440 NIZ786440 MZD786440 MPH786440 MFL786440 LVP786440 LLT786440 LBX786440 KSB786440 KIF786440 JYJ786440 JON786440 JER786440 IUV786440 IKZ786440 IBD786440 HRH786440 HHL786440 GXP786440 GNT786440 GDX786440 FUB786440 FKF786440 FAJ786440 EQN786440 EGR786440 DWV786440 DMZ786440 DDD786440 CTH786440 CJL786440 BZP786440 BPT786440 BFX786440 AWB786440 AMF786440 ACJ786440 SN786440 IR786440 WVD720904 WLH720904 WBL720904 VRP720904 VHT720904 UXX720904 UOB720904 UEF720904 TUJ720904 TKN720904 TAR720904 SQV720904 SGZ720904 RXD720904 RNH720904 RDL720904 QTP720904 QJT720904 PZX720904 PQB720904 PGF720904 OWJ720904 OMN720904 OCR720904 NSV720904 NIZ720904 MZD720904 MPH720904 MFL720904 LVP720904 LLT720904 LBX720904 KSB720904 KIF720904 JYJ720904 JON720904 JER720904 IUV720904 IKZ720904 IBD720904 HRH720904 HHL720904 GXP720904 GNT720904 GDX720904 FUB720904 FKF720904 FAJ720904 EQN720904 EGR720904 DWV720904 DMZ720904 DDD720904 CTH720904 CJL720904 BZP720904 BPT720904 BFX720904 AWB720904 AMF720904 ACJ720904 SN720904 IR720904 WVD655368 WLH655368 WBL655368 VRP655368 VHT655368 UXX655368 UOB655368 UEF655368 TUJ655368 TKN655368 TAR655368 SQV655368 SGZ655368 RXD655368 RNH655368 RDL655368 QTP655368 QJT655368 PZX655368 PQB655368 PGF655368 OWJ655368 OMN655368 OCR655368 NSV655368 NIZ655368 MZD655368 MPH655368 MFL655368 LVP655368 LLT655368 LBX655368 KSB655368 KIF655368 JYJ655368 JON655368 JER655368 IUV655368 IKZ655368 IBD655368 HRH655368 HHL655368 GXP655368 GNT655368 GDX655368 FUB655368 FKF655368 FAJ655368 EQN655368 EGR655368 DWV655368 DMZ655368 DDD655368 CTH655368 CJL655368 BZP655368 BPT655368 BFX655368 AWB655368 AMF655368 ACJ655368 SN655368 IR655368 WVD589832 WLH589832 WBL589832 VRP589832 VHT589832 UXX589832 UOB589832 UEF589832 TUJ589832 TKN589832 TAR589832 SQV589832 SGZ589832 RXD589832 RNH589832 RDL589832 QTP589832 QJT589832 PZX589832 PQB589832 PGF589832 OWJ589832 OMN589832 OCR589832 NSV589832 NIZ589832 MZD589832 MPH589832 MFL589832 LVP589832 LLT589832 LBX589832 KSB589832 KIF589832 JYJ589832 JON589832 JER589832 IUV589832 IKZ589832 IBD589832 HRH589832 HHL589832 GXP589832 GNT589832 GDX589832 FUB589832 FKF589832 FAJ589832 EQN589832 EGR589832 DWV589832 DMZ589832 DDD589832 CTH589832 CJL589832 BZP589832 BPT589832 BFX589832 AWB589832 AMF589832 ACJ589832 SN589832 IR589832 WVD524296 WLH524296 WBL524296 VRP524296 VHT524296 UXX524296 UOB524296 UEF524296 TUJ524296 TKN524296 TAR524296 SQV524296 SGZ524296 RXD524296 RNH524296 RDL524296 QTP524296 QJT524296 PZX524296 PQB524296 PGF524296 OWJ524296 OMN524296 OCR524296 NSV524296 NIZ524296 MZD524296 MPH524296 MFL524296 LVP524296 LLT524296 LBX524296 KSB524296 KIF524296 JYJ524296 JON524296 JER524296 IUV524296 IKZ524296 IBD524296 HRH524296 HHL524296 GXP524296 GNT524296 GDX524296 FUB524296 FKF524296 FAJ524296 EQN524296 EGR524296 DWV524296 DMZ524296 DDD524296 CTH524296 CJL524296 BZP524296 BPT524296 BFX524296 AWB524296 AMF524296 ACJ524296 SN524296 IR524296 WVD458760 WLH458760 WBL458760 VRP458760 VHT458760 UXX458760 UOB458760 UEF458760 TUJ458760 TKN458760 TAR458760 SQV458760 SGZ458760 RXD458760 RNH458760 RDL458760 QTP458760 QJT458760 PZX458760 PQB458760 PGF458760 OWJ458760 OMN458760 OCR458760 NSV458760 NIZ458760 MZD458760 MPH458760 MFL458760 LVP458760 LLT458760 LBX458760 KSB458760 KIF458760 JYJ458760 JON458760 JER458760 IUV458760 IKZ458760 IBD458760 HRH458760 HHL458760 GXP458760 GNT458760 GDX458760 FUB458760 FKF458760 FAJ458760 EQN458760 EGR458760 DWV458760 DMZ458760 DDD458760 CTH458760 CJL458760 BZP458760 BPT458760 BFX458760 AWB458760 AMF458760 ACJ458760 SN458760 IR458760 WVD393224 WLH393224 WBL393224 VRP393224 VHT393224 UXX393224 UOB393224 UEF393224 TUJ393224 TKN393224 TAR393224 SQV393224 SGZ393224 RXD393224 RNH393224 RDL393224 QTP393224 QJT393224 PZX393224 PQB393224 PGF393224 OWJ393224 OMN393224 OCR393224 NSV393224 NIZ393224 MZD393224 MPH393224 MFL393224 LVP393224 LLT393224 LBX393224 KSB393224 KIF393224 JYJ393224 JON393224 JER393224 IUV393224 IKZ393224 IBD393224 HRH393224 HHL393224 GXP393224 GNT393224 GDX393224 FUB393224 FKF393224 FAJ393224 EQN393224 EGR393224 DWV393224 DMZ393224 DDD393224 CTH393224 CJL393224 BZP393224 BPT393224 BFX393224 AWB393224 AMF393224 ACJ393224 SN393224 IR393224 WVD327688 WLH327688 WBL327688 VRP327688 VHT327688 UXX327688 UOB327688 UEF327688 TUJ327688 TKN327688 TAR327688 SQV327688 SGZ327688 RXD327688 RNH327688 RDL327688 QTP327688 QJT327688 PZX327688 PQB327688 PGF327688 OWJ327688 OMN327688 OCR327688 NSV327688 NIZ327688 MZD327688 MPH327688 MFL327688 LVP327688 LLT327688 LBX327688 KSB327688 KIF327688 JYJ327688 JON327688 JER327688 IUV327688 IKZ327688 IBD327688 HRH327688 HHL327688 GXP327688 GNT327688 GDX327688 FUB327688 FKF327688 FAJ327688 EQN327688 EGR327688 DWV327688 DMZ327688 DDD327688 CTH327688 CJL327688 BZP327688 BPT327688 BFX327688 AWB327688 AMF327688 ACJ327688 SN327688 IR327688 WVD262152 WLH262152 WBL262152 VRP262152 VHT262152 UXX262152 UOB262152 UEF262152 TUJ262152 TKN262152 TAR262152 SQV262152 SGZ262152 RXD262152 RNH262152 RDL262152 QTP262152 QJT262152 PZX262152 PQB262152 PGF262152 OWJ262152 OMN262152 OCR262152 NSV262152 NIZ262152 MZD262152 MPH262152 MFL262152 LVP262152 LLT262152 LBX262152 KSB262152 KIF262152 JYJ262152 JON262152 JER262152 IUV262152 IKZ262152 IBD262152 HRH262152 HHL262152 GXP262152 GNT262152 GDX262152 FUB262152 FKF262152 FAJ262152 EQN262152 EGR262152 DWV262152 DMZ262152 DDD262152 CTH262152 CJL262152 BZP262152 BPT262152 BFX262152 AWB262152 AMF262152 ACJ262152 SN262152 IR262152 WVD196616 WLH196616 WBL196616 VRP196616 VHT196616 UXX196616 UOB196616 UEF196616 TUJ196616 TKN196616 TAR196616 SQV196616 SGZ196616 RXD196616 RNH196616 RDL196616 QTP196616 QJT196616 PZX196616 PQB196616 PGF196616 OWJ196616 OMN196616 OCR196616 NSV196616 NIZ196616 MZD196616 MPH196616 MFL196616 LVP196616 LLT196616 LBX196616 KSB196616 KIF196616 JYJ196616 JON196616 JER196616 IUV196616 IKZ196616 IBD196616 HRH196616 HHL196616 GXP196616 GNT196616 GDX196616 FUB196616 FKF196616 FAJ196616 EQN196616 EGR196616 DWV196616 DMZ196616 DDD196616 CTH196616 CJL196616 BZP196616 BPT196616 BFX196616 AWB196616 AMF196616 ACJ196616 SN196616 IR196616 WVD131080 WLH131080 WBL131080 VRP131080 VHT131080 UXX131080 UOB131080 UEF131080 TUJ131080 TKN131080 TAR131080 SQV131080 SGZ131080 RXD131080 RNH131080 RDL131080 QTP131080 QJT131080 PZX131080 PQB131080 PGF131080 OWJ131080 OMN131080 OCR131080 NSV131080 NIZ131080 MZD131080 MPH131080 MFL131080 LVP131080 LLT131080 LBX131080 KSB131080 KIF131080 JYJ131080 JON131080 JER131080 IUV131080 IKZ131080 IBD131080 HRH131080 HHL131080 GXP131080 GNT131080 GDX131080 FUB131080 FKF131080 FAJ131080 EQN131080 EGR131080 DWV131080 DMZ131080 DDD131080 CTH131080 CJL131080 BZP131080 BPT131080 BFX131080 AWB131080 AMF131080 ACJ131080 SN131080 IR131080 WVD65544 WLH65544 WBL65544 VRP65544 VHT65544 UXX65544 UOB65544 UEF65544 TUJ65544 TKN65544 TAR65544 SQV65544 SGZ65544 RXD65544 RNH65544 RDL65544 QTP65544 QJT65544 PZX65544 PQB65544 PGF65544 OWJ65544 OMN65544 OCR65544 NSV65544 NIZ65544 MZD65544 MPH65544 MFL65544 LVP65544 LLT65544 LBX65544 KSB65544 KIF65544 JYJ65544 JON65544 JER65544 IUV65544 IKZ65544 IBD65544 HRH65544 HHL65544 GXP65544 GNT65544 GDX65544 FUB65544 FKF65544 FAJ65544 EQN65544 EGR65544 DWV65544 DMZ65544 DDD65544 CTH65544 CJL65544 BZP65544 BPT65544 BFX65544 AWB65544 AMF65544 ACJ65544 SN65544 IR65544 WVD29 WLH29 WBL29 VRP29 VHT29 UXX29 UOB29 UEF29 TUJ29 TKN29 TAR29 SQV29 SGZ29 RXD29 RNH29 RDL29 QTP29 QJT29 PZX29 PQB29 PGF29 OWJ29 OMN29 OCR29 NSV29 NIZ29 MZD29 MPH29 MFL29 LVP29 LLT29 LBX29 KSB29 KIF29 JYJ29 JON29 JER29 IUV29 IKZ29 IBD29 HRH29 HHL29 GXP29 GNT29 GDX29 FUB29 FKF29 FAJ29 EQN29 EGR29 DWV29 DMZ29 DDD29 CTH29 CJL29 BZP29 BPT29 BFX29 AWB29 AMF29 ACJ29">
      <formula1>IR$93:IR$99</formula1>
    </dataValidation>
    <dataValidation type="list" allowBlank="1" showInputMessage="1" showErrorMessage="1" promptTitle="Row 22: HTC Unit Designation" prompt="Select the appropriate housing tax credit unit designation for this unit (TC30%, TC40%, MR, etc.). " sqref="IR28 SN28 WVD983047 WLH983047 WBL983047 VRP983047 VHT983047 UXX983047 UOB983047 UEF983047 TUJ983047 TKN983047 TAR983047 SQV983047 SGZ983047 RXD983047 RNH983047 RDL983047 QTP983047 QJT983047 PZX983047 PQB983047 PGF983047 OWJ983047 OMN983047 OCR983047 NSV983047 NIZ983047 MZD983047 MPH983047 MFL983047 LVP983047 LLT983047 LBX983047 KSB983047 KIF983047 JYJ983047 JON983047 JER983047 IUV983047 IKZ983047 IBD983047 HRH983047 HHL983047 GXP983047 GNT983047 GDX983047 FUB983047 FKF983047 FAJ983047 EQN983047 EGR983047 DWV983047 DMZ983047 DDD983047 CTH983047 CJL983047 BZP983047 BPT983047 BFX983047 AWB983047 AMF983047 ACJ983047 SN983047 IR983047 WVD917511 WLH917511 WBL917511 VRP917511 VHT917511 UXX917511 UOB917511 UEF917511 TUJ917511 TKN917511 TAR917511 SQV917511 SGZ917511 RXD917511 RNH917511 RDL917511 QTP917511 QJT917511 PZX917511 PQB917511 PGF917511 OWJ917511 OMN917511 OCR917511 NSV917511 NIZ917511 MZD917511 MPH917511 MFL917511 LVP917511 LLT917511 LBX917511 KSB917511 KIF917511 JYJ917511 JON917511 JER917511 IUV917511 IKZ917511 IBD917511 HRH917511 HHL917511 GXP917511 GNT917511 GDX917511 FUB917511 FKF917511 FAJ917511 EQN917511 EGR917511 DWV917511 DMZ917511 DDD917511 CTH917511 CJL917511 BZP917511 BPT917511 BFX917511 AWB917511 AMF917511 ACJ917511 SN917511 IR917511 WVD851975 WLH851975 WBL851975 VRP851975 VHT851975 UXX851975 UOB851975 UEF851975 TUJ851975 TKN851975 TAR851975 SQV851975 SGZ851975 RXD851975 RNH851975 RDL851975 QTP851975 QJT851975 PZX851975 PQB851975 PGF851975 OWJ851975 OMN851975 OCR851975 NSV851975 NIZ851975 MZD851975 MPH851975 MFL851975 LVP851975 LLT851975 LBX851975 KSB851975 KIF851975 JYJ851975 JON851975 JER851975 IUV851975 IKZ851975 IBD851975 HRH851975 HHL851975 GXP851975 GNT851975 GDX851975 FUB851975 FKF851975 FAJ851975 EQN851975 EGR851975 DWV851975 DMZ851975 DDD851975 CTH851975 CJL851975 BZP851975 BPT851975 BFX851975 AWB851975 AMF851975 ACJ851975 SN851975 IR851975 WVD786439 WLH786439 WBL786439 VRP786439 VHT786439 UXX786439 UOB786439 UEF786439 TUJ786439 TKN786439 TAR786439 SQV786439 SGZ786439 RXD786439 RNH786439 RDL786439 QTP786439 QJT786439 PZX786439 PQB786439 PGF786439 OWJ786439 OMN786439 OCR786439 NSV786439 NIZ786439 MZD786439 MPH786439 MFL786439 LVP786439 LLT786439 LBX786439 KSB786439 KIF786439 JYJ786439 JON786439 JER786439 IUV786439 IKZ786439 IBD786439 HRH786439 HHL786439 GXP786439 GNT786439 GDX786439 FUB786439 FKF786439 FAJ786439 EQN786439 EGR786439 DWV786439 DMZ786439 DDD786439 CTH786439 CJL786439 BZP786439 BPT786439 BFX786439 AWB786439 AMF786439 ACJ786439 SN786439 IR786439 WVD720903 WLH720903 WBL720903 VRP720903 VHT720903 UXX720903 UOB720903 UEF720903 TUJ720903 TKN720903 TAR720903 SQV720903 SGZ720903 RXD720903 RNH720903 RDL720903 QTP720903 QJT720903 PZX720903 PQB720903 PGF720903 OWJ720903 OMN720903 OCR720903 NSV720903 NIZ720903 MZD720903 MPH720903 MFL720903 LVP720903 LLT720903 LBX720903 KSB720903 KIF720903 JYJ720903 JON720903 JER720903 IUV720903 IKZ720903 IBD720903 HRH720903 HHL720903 GXP720903 GNT720903 GDX720903 FUB720903 FKF720903 FAJ720903 EQN720903 EGR720903 DWV720903 DMZ720903 DDD720903 CTH720903 CJL720903 BZP720903 BPT720903 BFX720903 AWB720903 AMF720903 ACJ720903 SN720903 IR720903 WVD655367 WLH655367 WBL655367 VRP655367 VHT655367 UXX655367 UOB655367 UEF655367 TUJ655367 TKN655367 TAR655367 SQV655367 SGZ655367 RXD655367 RNH655367 RDL655367 QTP655367 QJT655367 PZX655367 PQB655367 PGF655367 OWJ655367 OMN655367 OCR655367 NSV655367 NIZ655367 MZD655367 MPH655367 MFL655367 LVP655367 LLT655367 LBX655367 KSB655367 KIF655367 JYJ655367 JON655367 JER655367 IUV655367 IKZ655367 IBD655367 HRH655367 HHL655367 GXP655367 GNT655367 GDX655367 FUB655367 FKF655367 FAJ655367 EQN655367 EGR655367 DWV655367 DMZ655367 DDD655367 CTH655367 CJL655367 BZP655367 BPT655367 BFX655367 AWB655367 AMF655367 ACJ655367 SN655367 IR655367 WVD589831 WLH589831 WBL589831 VRP589831 VHT589831 UXX589831 UOB589831 UEF589831 TUJ589831 TKN589831 TAR589831 SQV589831 SGZ589831 RXD589831 RNH589831 RDL589831 QTP589831 QJT589831 PZX589831 PQB589831 PGF589831 OWJ589831 OMN589831 OCR589831 NSV589831 NIZ589831 MZD589831 MPH589831 MFL589831 LVP589831 LLT589831 LBX589831 KSB589831 KIF589831 JYJ589831 JON589831 JER589831 IUV589831 IKZ589831 IBD589831 HRH589831 HHL589831 GXP589831 GNT589831 GDX589831 FUB589831 FKF589831 FAJ589831 EQN589831 EGR589831 DWV589831 DMZ589831 DDD589831 CTH589831 CJL589831 BZP589831 BPT589831 BFX589831 AWB589831 AMF589831 ACJ589831 SN589831 IR589831 WVD524295 WLH524295 WBL524295 VRP524295 VHT524295 UXX524295 UOB524295 UEF524295 TUJ524295 TKN524295 TAR524295 SQV524295 SGZ524295 RXD524295 RNH524295 RDL524295 QTP524295 QJT524295 PZX524295 PQB524295 PGF524295 OWJ524295 OMN524295 OCR524295 NSV524295 NIZ524295 MZD524295 MPH524295 MFL524295 LVP524295 LLT524295 LBX524295 KSB524295 KIF524295 JYJ524295 JON524295 JER524295 IUV524295 IKZ524295 IBD524295 HRH524295 HHL524295 GXP524295 GNT524295 GDX524295 FUB524295 FKF524295 FAJ524295 EQN524295 EGR524295 DWV524295 DMZ524295 DDD524295 CTH524295 CJL524295 BZP524295 BPT524295 BFX524295 AWB524295 AMF524295 ACJ524295 SN524295 IR524295 WVD458759 WLH458759 WBL458759 VRP458759 VHT458759 UXX458759 UOB458759 UEF458759 TUJ458759 TKN458759 TAR458759 SQV458759 SGZ458759 RXD458759 RNH458759 RDL458759 QTP458759 QJT458759 PZX458759 PQB458759 PGF458759 OWJ458759 OMN458759 OCR458759 NSV458759 NIZ458759 MZD458759 MPH458759 MFL458759 LVP458759 LLT458759 LBX458759 KSB458759 KIF458759 JYJ458759 JON458759 JER458759 IUV458759 IKZ458759 IBD458759 HRH458759 HHL458759 GXP458759 GNT458759 GDX458759 FUB458759 FKF458759 FAJ458759 EQN458759 EGR458759 DWV458759 DMZ458759 DDD458759 CTH458759 CJL458759 BZP458759 BPT458759 BFX458759 AWB458759 AMF458759 ACJ458759 SN458759 IR458759 WVD393223 WLH393223 WBL393223 VRP393223 VHT393223 UXX393223 UOB393223 UEF393223 TUJ393223 TKN393223 TAR393223 SQV393223 SGZ393223 RXD393223 RNH393223 RDL393223 QTP393223 QJT393223 PZX393223 PQB393223 PGF393223 OWJ393223 OMN393223 OCR393223 NSV393223 NIZ393223 MZD393223 MPH393223 MFL393223 LVP393223 LLT393223 LBX393223 KSB393223 KIF393223 JYJ393223 JON393223 JER393223 IUV393223 IKZ393223 IBD393223 HRH393223 HHL393223 GXP393223 GNT393223 GDX393223 FUB393223 FKF393223 FAJ393223 EQN393223 EGR393223 DWV393223 DMZ393223 DDD393223 CTH393223 CJL393223 BZP393223 BPT393223 BFX393223 AWB393223 AMF393223 ACJ393223 SN393223 IR393223 WVD327687 WLH327687 WBL327687 VRP327687 VHT327687 UXX327687 UOB327687 UEF327687 TUJ327687 TKN327687 TAR327687 SQV327687 SGZ327687 RXD327687 RNH327687 RDL327687 QTP327687 QJT327687 PZX327687 PQB327687 PGF327687 OWJ327687 OMN327687 OCR327687 NSV327687 NIZ327687 MZD327687 MPH327687 MFL327687 LVP327687 LLT327687 LBX327687 KSB327687 KIF327687 JYJ327687 JON327687 JER327687 IUV327687 IKZ327687 IBD327687 HRH327687 HHL327687 GXP327687 GNT327687 GDX327687 FUB327687 FKF327687 FAJ327687 EQN327687 EGR327687 DWV327687 DMZ327687 DDD327687 CTH327687 CJL327687 BZP327687 BPT327687 BFX327687 AWB327687 AMF327687 ACJ327687 SN327687 IR327687 WVD262151 WLH262151 WBL262151 VRP262151 VHT262151 UXX262151 UOB262151 UEF262151 TUJ262151 TKN262151 TAR262151 SQV262151 SGZ262151 RXD262151 RNH262151 RDL262151 QTP262151 QJT262151 PZX262151 PQB262151 PGF262151 OWJ262151 OMN262151 OCR262151 NSV262151 NIZ262151 MZD262151 MPH262151 MFL262151 LVP262151 LLT262151 LBX262151 KSB262151 KIF262151 JYJ262151 JON262151 JER262151 IUV262151 IKZ262151 IBD262151 HRH262151 HHL262151 GXP262151 GNT262151 GDX262151 FUB262151 FKF262151 FAJ262151 EQN262151 EGR262151 DWV262151 DMZ262151 DDD262151 CTH262151 CJL262151 BZP262151 BPT262151 BFX262151 AWB262151 AMF262151 ACJ262151 SN262151 IR262151 WVD196615 WLH196615 WBL196615 VRP196615 VHT196615 UXX196615 UOB196615 UEF196615 TUJ196615 TKN196615 TAR196615 SQV196615 SGZ196615 RXD196615 RNH196615 RDL196615 QTP196615 QJT196615 PZX196615 PQB196615 PGF196615 OWJ196615 OMN196615 OCR196615 NSV196615 NIZ196615 MZD196615 MPH196615 MFL196615 LVP196615 LLT196615 LBX196615 KSB196615 KIF196615 JYJ196615 JON196615 JER196615 IUV196615 IKZ196615 IBD196615 HRH196615 HHL196615 GXP196615 GNT196615 GDX196615 FUB196615 FKF196615 FAJ196615 EQN196615 EGR196615 DWV196615 DMZ196615 DDD196615 CTH196615 CJL196615 BZP196615 BPT196615 BFX196615 AWB196615 AMF196615 ACJ196615 SN196615 IR196615 WVD131079 WLH131079 WBL131079 VRP131079 VHT131079 UXX131079 UOB131079 UEF131079 TUJ131079 TKN131079 TAR131079 SQV131079 SGZ131079 RXD131079 RNH131079 RDL131079 QTP131079 QJT131079 PZX131079 PQB131079 PGF131079 OWJ131079 OMN131079 OCR131079 NSV131079 NIZ131079 MZD131079 MPH131079 MFL131079 LVP131079 LLT131079 LBX131079 KSB131079 KIF131079 JYJ131079 JON131079 JER131079 IUV131079 IKZ131079 IBD131079 HRH131079 HHL131079 GXP131079 GNT131079 GDX131079 FUB131079 FKF131079 FAJ131079 EQN131079 EGR131079 DWV131079 DMZ131079 DDD131079 CTH131079 CJL131079 BZP131079 BPT131079 BFX131079 AWB131079 AMF131079 ACJ131079 SN131079 IR131079 WVD65543 WLH65543 WBL65543 VRP65543 VHT65543 UXX65543 UOB65543 UEF65543 TUJ65543 TKN65543 TAR65543 SQV65543 SGZ65543 RXD65543 RNH65543 RDL65543 QTP65543 QJT65543 PZX65543 PQB65543 PGF65543 OWJ65543 OMN65543 OCR65543 NSV65543 NIZ65543 MZD65543 MPH65543 MFL65543 LVP65543 LLT65543 LBX65543 KSB65543 KIF65543 JYJ65543 JON65543 JER65543 IUV65543 IKZ65543 IBD65543 HRH65543 HHL65543 GXP65543 GNT65543 GDX65543 FUB65543 FKF65543 FAJ65543 EQN65543 EGR65543 DWV65543 DMZ65543 DDD65543 CTH65543 CJL65543 BZP65543 BPT65543 BFX65543 AWB65543 AMF65543 ACJ65543 SN65543 IR65543 WVD28 WLH28 WBL28 VRP28 VHT28 UXX28 UOB28 UEF28 TUJ28 TKN28 TAR28 SQV28 SGZ28 RXD28 RNH28 RDL28 QTP28 QJT28 PZX28 PQB28 PGF28 OWJ28 OMN28 OCR28 NSV28 NIZ28 MZD28 MPH28 MFL28 LVP28 LLT28 LBX28 KSB28 KIF28 JYJ28 JON28 JER28 IUV28 IKZ28 IBD28 HRH28 HHL28 GXP28 GNT28 GDX28 FUB28 FKF28 FAJ28 EQN28 EGR28 DWV28 DMZ28 DDD28 CTH28 CJL28 BZP28 BPT28 BFX28 AWB28 AMF28 ACJ28">
      <formula1>IR$93:IR$99</formula1>
    </dataValidation>
    <dataValidation type="list" allowBlank="1" showInputMessage="1" showErrorMessage="1" promptTitle="Row 21: HTC Unit Designation" prompt="Select the appropriate housing tax credit unit designation for this unit (TC30%, TC40%, MR, etc.). " sqref="IR27 SN27 WVD983046 WLH983046 WBL983046 VRP983046 VHT983046 UXX983046 UOB983046 UEF983046 TUJ983046 TKN983046 TAR983046 SQV983046 SGZ983046 RXD983046 RNH983046 RDL983046 QTP983046 QJT983046 PZX983046 PQB983046 PGF983046 OWJ983046 OMN983046 OCR983046 NSV983046 NIZ983046 MZD983046 MPH983046 MFL983046 LVP983046 LLT983046 LBX983046 KSB983046 KIF983046 JYJ983046 JON983046 JER983046 IUV983046 IKZ983046 IBD983046 HRH983046 HHL983046 GXP983046 GNT983046 GDX983046 FUB983046 FKF983046 FAJ983046 EQN983046 EGR983046 DWV983046 DMZ983046 DDD983046 CTH983046 CJL983046 BZP983046 BPT983046 BFX983046 AWB983046 AMF983046 ACJ983046 SN983046 IR983046 WVD917510 WLH917510 WBL917510 VRP917510 VHT917510 UXX917510 UOB917510 UEF917510 TUJ917510 TKN917510 TAR917510 SQV917510 SGZ917510 RXD917510 RNH917510 RDL917510 QTP917510 QJT917510 PZX917510 PQB917510 PGF917510 OWJ917510 OMN917510 OCR917510 NSV917510 NIZ917510 MZD917510 MPH917510 MFL917510 LVP917510 LLT917510 LBX917510 KSB917510 KIF917510 JYJ917510 JON917510 JER917510 IUV917510 IKZ917510 IBD917510 HRH917510 HHL917510 GXP917510 GNT917510 GDX917510 FUB917510 FKF917510 FAJ917510 EQN917510 EGR917510 DWV917510 DMZ917510 DDD917510 CTH917510 CJL917510 BZP917510 BPT917510 BFX917510 AWB917510 AMF917510 ACJ917510 SN917510 IR917510 WVD851974 WLH851974 WBL851974 VRP851974 VHT851974 UXX851974 UOB851974 UEF851974 TUJ851974 TKN851974 TAR851974 SQV851974 SGZ851974 RXD851974 RNH851974 RDL851974 QTP851974 QJT851974 PZX851974 PQB851974 PGF851974 OWJ851974 OMN851974 OCR851974 NSV851974 NIZ851974 MZD851974 MPH851974 MFL851974 LVP851974 LLT851974 LBX851974 KSB851974 KIF851974 JYJ851974 JON851974 JER851974 IUV851974 IKZ851974 IBD851974 HRH851974 HHL851974 GXP851974 GNT851974 GDX851974 FUB851974 FKF851974 FAJ851974 EQN851974 EGR851974 DWV851974 DMZ851974 DDD851974 CTH851974 CJL851974 BZP851974 BPT851974 BFX851974 AWB851974 AMF851974 ACJ851974 SN851974 IR851974 WVD786438 WLH786438 WBL786438 VRP786438 VHT786438 UXX786438 UOB786438 UEF786438 TUJ786438 TKN786438 TAR786438 SQV786438 SGZ786438 RXD786438 RNH786438 RDL786438 QTP786438 QJT786438 PZX786438 PQB786438 PGF786438 OWJ786438 OMN786438 OCR786438 NSV786438 NIZ786438 MZD786438 MPH786438 MFL786438 LVP786438 LLT786438 LBX786438 KSB786438 KIF786438 JYJ786438 JON786438 JER786438 IUV786438 IKZ786438 IBD786438 HRH786438 HHL786438 GXP786438 GNT786438 GDX786438 FUB786438 FKF786438 FAJ786438 EQN786438 EGR786438 DWV786438 DMZ786438 DDD786438 CTH786438 CJL786438 BZP786438 BPT786438 BFX786438 AWB786438 AMF786438 ACJ786438 SN786438 IR786438 WVD720902 WLH720902 WBL720902 VRP720902 VHT720902 UXX720902 UOB720902 UEF720902 TUJ720902 TKN720902 TAR720902 SQV720902 SGZ720902 RXD720902 RNH720902 RDL720902 QTP720902 QJT720902 PZX720902 PQB720902 PGF720902 OWJ720902 OMN720902 OCR720902 NSV720902 NIZ720902 MZD720902 MPH720902 MFL720902 LVP720902 LLT720902 LBX720902 KSB720902 KIF720902 JYJ720902 JON720902 JER720902 IUV720902 IKZ720902 IBD720902 HRH720902 HHL720902 GXP720902 GNT720902 GDX720902 FUB720902 FKF720902 FAJ720902 EQN720902 EGR720902 DWV720902 DMZ720902 DDD720902 CTH720902 CJL720902 BZP720902 BPT720902 BFX720902 AWB720902 AMF720902 ACJ720902 SN720902 IR720902 WVD655366 WLH655366 WBL655366 VRP655366 VHT655366 UXX655366 UOB655366 UEF655366 TUJ655366 TKN655366 TAR655366 SQV655366 SGZ655366 RXD655366 RNH655366 RDL655366 QTP655366 QJT655366 PZX655366 PQB655366 PGF655366 OWJ655366 OMN655366 OCR655366 NSV655366 NIZ655366 MZD655366 MPH655366 MFL655366 LVP655366 LLT655366 LBX655366 KSB655366 KIF655366 JYJ655366 JON655366 JER655366 IUV655366 IKZ655366 IBD655366 HRH655366 HHL655366 GXP655366 GNT655366 GDX655366 FUB655366 FKF655366 FAJ655366 EQN655366 EGR655366 DWV655366 DMZ655366 DDD655366 CTH655366 CJL655366 BZP655366 BPT655366 BFX655366 AWB655366 AMF655366 ACJ655366 SN655366 IR655366 WVD589830 WLH589830 WBL589830 VRP589830 VHT589830 UXX589830 UOB589830 UEF589830 TUJ589830 TKN589830 TAR589830 SQV589830 SGZ589830 RXD589830 RNH589830 RDL589830 QTP589830 QJT589830 PZX589830 PQB589830 PGF589830 OWJ589830 OMN589830 OCR589830 NSV589830 NIZ589830 MZD589830 MPH589830 MFL589830 LVP589830 LLT589830 LBX589830 KSB589830 KIF589830 JYJ589830 JON589830 JER589830 IUV589830 IKZ589830 IBD589830 HRH589830 HHL589830 GXP589830 GNT589830 GDX589830 FUB589830 FKF589830 FAJ589830 EQN589830 EGR589830 DWV589830 DMZ589830 DDD589830 CTH589830 CJL589830 BZP589830 BPT589830 BFX589830 AWB589830 AMF589830 ACJ589830 SN589830 IR589830 WVD524294 WLH524294 WBL524294 VRP524294 VHT524294 UXX524294 UOB524294 UEF524294 TUJ524294 TKN524294 TAR524294 SQV524294 SGZ524294 RXD524294 RNH524294 RDL524294 QTP524294 QJT524294 PZX524294 PQB524294 PGF524294 OWJ524294 OMN524294 OCR524294 NSV524294 NIZ524294 MZD524294 MPH524294 MFL524294 LVP524294 LLT524294 LBX524294 KSB524294 KIF524294 JYJ524294 JON524294 JER524294 IUV524294 IKZ524294 IBD524294 HRH524294 HHL524294 GXP524294 GNT524294 GDX524294 FUB524294 FKF524294 FAJ524294 EQN524294 EGR524294 DWV524294 DMZ524294 DDD524294 CTH524294 CJL524294 BZP524294 BPT524294 BFX524294 AWB524294 AMF524294 ACJ524294 SN524294 IR524294 WVD458758 WLH458758 WBL458758 VRP458758 VHT458758 UXX458758 UOB458758 UEF458758 TUJ458758 TKN458758 TAR458758 SQV458758 SGZ458758 RXD458758 RNH458758 RDL458758 QTP458758 QJT458758 PZX458758 PQB458758 PGF458758 OWJ458758 OMN458758 OCR458758 NSV458758 NIZ458758 MZD458758 MPH458758 MFL458758 LVP458758 LLT458758 LBX458758 KSB458758 KIF458758 JYJ458758 JON458758 JER458758 IUV458758 IKZ458758 IBD458758 HRH458758 HHL458758 GXP458758 GNT458758 GDX458758 FUB458758 FKF458758 FAJ458758 EQN458758 EGR458758 DWV458758 DMZ458758 DDD458758 CTH458758 CJL458758 BZP458758 BPT458758 BFX458758 AWB458758 AMF458758 ACJ458758 SN458758 IR458758 WVD393222 WLH393222 WBL393222 VRP393222 VHT393222 UXX393222 UOB393222 UEF393222 TUJ393222 TKN393222 TAR393222 SQV393222 SGZ393222 RXD393222 RNH393222 RDL393222 QTP393222 QJT393222 PZX393222 PQB393222 PGF393222 OWJ393222 OMN393222 OCR393222 NSV393222 NIZ393222 MZD393222 MPH393222 MFL393222 LVP393222 LLT393222 LBX393222 KSB393222 KIF393222 JYJ393222 JON393222 JER393222 IUV393222 IKZ393222 IBD393222 HRH393222 HHL393222 GXP393222 GNT393222 GDX393222 FUB393222 FKF393222 FAJ393222 EQN393222 EGR393222 DWV393222 DMZ393222 DDD393222 CTH393222 CJL393222 BZP393222 BPT393222 BFX393222 AWB393222 AMF393222 ACJ393222 SN393222 IR393222 WVD327686 WLH327686 WBL327686 VRP327686 VHT327686 UXX327686 UOB327686 UEF327686 TUJ327686 TKN327686 TAR327686 SQV327686 SGZ327686 RXD327686 RNH327686 RDL327686 QTP327686 QJT327686 PZX327686 PQB327686 PGF327686 OWJ327686 OMN327686 OCR327686 NSV327686 NIZ327686 MZD327686 MPH327686 MFL327686 LVP327686 LLT327686 LBX327686 KSB327686 KIF327686 JYJ327686 JON327686 JER327686 IUV327686 IKZ327686 IBD327686 HRH327686 HHL327686 GXP327686 GNT327686 GDX327686 FUB327686 FKF327686 FAJ327686 EQN327686 EGR327686 DWV327686 DMZ327686 DDD327686 CTH327686 CJL327686 BZP327686 BPT327686 BFX327686 AWB327686 AMF327686 ACJ327686 SN327686 IR327686 WVD262150 WLH262150 WBL262150 VRP262150 VHT262150 UXX262150 UOB262150 UEF262150 TUJ262150 TKN262150 TAR262150 SQV262150 SGZ262150 RXD262150 RNH262150 RDL262150 QTP262150 QJT262150 PZX262150 PQB262150 PGF262150 OWJ262150 OMN262150 OCR262150 NSV262150 NIZ262150 MZD262150 MPH262150 MFL262150 LVP262150 LLT262150 LBX262150 KSB262150 KIF262150 JYJ262150 JON262150 JER262150 IUV262150 IKZ262150 IBD262150 HRH262150 HHL262150 GXP262150 GNT262150 GDX262150 FUB262150 FKF262150 FAJ262150 EQN262150 EGR262150 DWV262150 DMZ262150 DDD262150 CTH262150 CJL262150 BZP262150 BPT262150 BFX262150 AWB262150 AMF262150 ACJ262150 SN262150 IR262150 WVD196614 WLH196614 WBL196614 VRP196614 VHT196614 UXX196614 UOB196614 UEF196614 TUJ196614 TKN196614 TAR196614 SQV196614 SGZ196614 RXD196614 RNH196614 RDL196614 QTP196614 QJT196614 PZX196614 PQB196614 PGF196614 OWJ196614 OMN196614 OCR196614 NSV196614 NIZ196614 MZD196614 MPH196614 MFL196614 LVP196614 LLT196614 LBX196614 KSB196614 KIF196614 JYJ196614 JON196614 JER196614 IUV196614 IKZ196614 IBD196614 HRH196614 HHL196614 GXP196614 GNT196614 GDX196614 FUB196614 FKF196614 FAJ196614 EQN196614 EGR196614 DWV196614 DMZ196614 DDD196614 CTH196614 CJL196614 BZP196614 BPT196614 BFX196614 AWB196614 AMF196614 ACJ196614 SN196614 IR196614 WVD131078 WLH131078 WBL131078 VRP131078 VHT131078 UXX131078 UOB131078 UEF131078 TUJ131078 TKN131078 TAR131078 SQV131078 SGZ131078 RXD131078 RNH131078 RDL131078 QTP131078 QJT131078 PZX131078 PQB131078 PGF131078 OWJ131078 OMN131078 OCR131078 NSV131078 NIZ131078 MZD131078 MPH131078 MFL131078 LVP131078 LLT131078 LBX131078 KSB131078 KIF131078 JYJ131078 JON131078 JER131078 IUV131078 IKZ131078 IBD131078 HRH131078 HHL131078 GXP131078 GNT131078 GDX131078 FUB131078 FKF131078 FAJ131078 EQN131078 EGR131078 DWV131078 DMZ131078 DDD131078 CTH131078 CJL131078 BZP131078 BPT131078 BFX131078 AWB131078 AMF131078 ACJ131078 SN131078 IR131078 WVD65542 WLH65542 WBL65542 VRP65542 VHT65542 UXX65542 UOB65542 UEF65542 TUJ65542 TKN65542 TAR65542 SQV65542 SGZ65542 RXD65542 RNH65542 RDL65542 QTP65542 QJT65542 PZX65542 PQB65542 PGF65542 OWJ65542 OMN65542 OCR65542 NSV65542 NIZ65542 MZD65542 MPH65542 MFL65542 LVP65542 LLT65542 LBX65542 KSB65542 KIF65542 JYJ65542 JON65542 JER65542 IUV65542 IKZ65542 IBD65542 HRH65542 HHL65542 GXP65542 GNT65542 GDX65542 FUB65542 FKF65542 FAJ65542 EQN65542 EGR65542 DWV65542 DMZ65542 DDD65542 CTH65542 CJL65542 BZP65542 BPT65542 BFX65542 AWB65542 AMF65542 ACJ65542 SN65542 IR65542 WVD27 WLH27 WBL27 VRP27 VHT27 UXX27 UOB27 UEF27 TUJ27 TKN27 TAR27 SQV27 SGZ27 RXD27 RNH27 RDL27 QTP27 QJT27 PZX27 PQB27 PGF27 OWJ27 OMN27 OCR27 NSV27 NIZ27 MZD27 MPH27 MFL27 LVP27 LLT27 LBX27 KSB27 KIF27 JYJ27 JON27 JER27 IUV27 IKZ27 IBD27 HRH27 HHL27 GXP27 GNT27 GDX27 FUB27 FKF27 FAJ27 EQN27 EGR27 DWV27 DMZ27 DDD27 CTH27 CJL27 BZP27 BPT27 BFX27 AWB27 AMF27 ACJ27">
      <formula1>IR$93:IR$99</formula1>
    </dataValidation>
    <dataValidation type="list" allowBlank="1" showInputMessage="1" showErrorMessage="1" promptTitle="Row 20: HTC Unit Designation" prompt="Select the appropriate housing tax credit unit designation for this unit (TC30%, TC40%, MR, etc.). " sqref="IR26 SN26 WVD983045 WLH983045 WBL983045 VRP983045 VHT983045 UXX983045 UOB983045 UEF983045 TUJ983045 TKN983045 TAR983045 SQV983045 SGZ983045 RXD983045 RNH983045 RDL983045 QTP983045 QJT983045 PZX983045 PQB983045 PGF983045 OWJ983045 OMN983045 OCR983045 NSV983045 NIZ983045 MZD983045 MPH983045 MFL983045 LVP983045 LLT983045 LBX983045 KSB983045 KIF983045 JYJ983045 JON983045 JER983045 IUV983045 IKZ983045 IBD983045 HRH983045 HHL983045 GXP983045 GNT983045 GDX983045 FUB983045 FKF983045 FAJ983045 EQN983045 EGR983045 DWV983045 DMZ983045 DDD983045 CTH983045 CJL983045 BZP983045 BPT983045 BFX983045 AWB983045 AMF983045 ACJ983045 SN983045 IR983045 WVD917509 WLH917509 WBL917509 VRP917509 VHT917509 UXX917509 UOB917509 UEF917509 TUJ917509 TKN917509 TAR917509 SQV917509 SGZ917509 RXD917509 RNH917509 RDL917509 QTP917509 QJT917509 PZX917509 PQB917509 PGF917509 OWJ917509 OMN917509 OCR917509 NSV917509 NIZ917509 MZD917509 MPH917509 MFL917509 LVP917509 LLT917509 LBX917509 KSB917509 KIF917509 JYJ917509 JON917509 JER917509 IUV917509 IKZ917509 IBD917509 HRH917509 HHL917509 GXP917509 GNT917509 GDX917509 FUB917509 FKF917509 FAJ917509 EQN917509 EGR917509 DWV917509 DMZ917509 DDD917509 CTH917509 CJL917509 BZP917509 BPT917509 BFX917509 AWB917509 AMF917509 ACJ917509 SN917509 IR917509 WVD851973 WLH851973 WBL851973 VRP851973 VHT851973 UXX851973 UOB851973 UEF851973 TUJ851973 TKN851973 TAR851973 SQV851973 SGZ851973 RXD851973 RNH851973 RDL851973 QTP851973 QJT851973 PZX851973 PQB851973 PGF851973 OWJ851973 OMN851973 OCR851973 NSV851973 NIZ851973 MZD851973 MPH851973 MFL851973 LVP851973 LLT851973 LBX851973 KSB851973 KIF851973 JYJ851973 JON851973 JER851973 IUV851973 IKZ851973 IBD851973 HRH851973 HHL851973 GXP851973 GNT851973 GDX851973 FUB851973 FKF851973 FAJ851973 EQN851973 EGR851973 DWV851973 DMZ851973 DDD851973 CTH851973 CJL851973 BZP851973 BPT851973 BFX851973 AWB851973 AMF851973 ACJ851973 SN851973 IR851973 WVD786437 WLH786437 WBL786437 VRP786437 VHT786437 UXX786437 UOB786437 UEF786437 TUJ786437 TKN786437 TAR786437 SQV786437 SGZ786437 RXD786437 RNH786437 RDL786437 QTP786437 QJT786437 PZX786437 PQB786437 PGF786437 OWJ786437 OMN786437 OCR786437 NSV786437 NIZ786437 MZD786437 MPH786437 MFL786437 LVP786437 LLT786437 LBX786437 KSB786437 KIF786437 JYJ786437 JON786437 JER786437 IUV786437 IKZ786437 IBD786437 HRH786437 HHL786437 GXP786437 GNT786437 GDX786437 FUB786437 FKF786437 FAJ786437 EQN786437 EGR786437 DWV786437 DMZ786437 DDD786437 CTH786437 CJL786437 BZP786437 BPT786437 BFX786437 AWB786437 AMF786437 ACJ786437 SN786437 IR786437 WVD720901 WLH720901 WBL720901 VRP720901 VHT720901 UXX720901 UOB720901 UEF720901 TUJ720901 TKN720901 TAR720901 SQV720901 SGZ720901 RXD720901 RNH720901 RDL720901 QTP720901 QJT720901 PZX720901 PQB720901 PGF720901 OWJ720901 OMN720901 OCR720901 NSV720901 NIZ720901 MZD720901 MPH720901 MFL720901 LVP720901 LLT720901 LBX720901 KSB720901 KIF720901 JYJ720901 JON720901 JER720901 IUV720901 IKZ720901 IBD720901 HRH720901 HHL720901 GXP720901 GNT720901 GDX720901 FUB720901 FKF720901 FAJ720901 EQN720901 EGR720901 DWV720901 DMZ720901 DDD720901 CTH720901 CJL720901 BZP720901 BPT720901 BFX720901 AWB720901 AMF720901 ACJ720901 SN720901 IR720901 WVD655365 WLH655365 WBL655365 VRP655365 VHT655365 UXX655365 UOB655365 UEF655365 TUJ655365 TKN655365 TAR655365 SQV655365 SGZ655365 RXD655365 RNH655365 RDL655365 QTP655365 QJT655365 PZX655365 PQB655365 PGF655365 OWJ655365 OMN655365 OCR655365 NSV655365 NIZ655365 MZD655365 MPH655365 MFL655365 LVP655365 LLT655365 LBX655365 KSB655365 KIF655365 JYJ655365 JON655365 JER655365 IUV655365 IKZ655365 IBD655365 HRH655365 HHL655365 GXP655365 GNT655365 GDX655365 FUB655365 FKF655365 FAJ655365 EQN655365 EGR655365 DWV655365 DMZ655365 DDD655365 CTH655365 CJL655365 BZP655365 BPT655365 BFX655365 AWB655365 AMF655365 ACJ655365 SN655365 IR655365 WVD589829 WLH589829 WBL589829 VRP589829 VHT589829 UXX589829 UOB589829 UEF589829 TUJ589829 TKN589829 TAR589829 SQV589829 SGZ589829 RXD589829 RNH589829 RDL589829 QTP589829 QJT589829 PZX589829 PQB589829 PGF589829 OWJ589829 OMN589829 OCR589829 NSV589829 NIZ589829 MZD589829 MPH589829 MFL589829 LVP589829 LLT589829 LBX589829 KSB589829 KIF589829 JYJ589829 JON589829 JER589829 IUV589829 IKZ589829 IBD589829 HRH589829 HHL589829 GXP589829 GNT589829 GDX589829 FUB589829 FKF589829 FAJ589829 EQN589829 EGR589829 DWV589829 DMZ589829 DDD589829 CTH589829 CJL589829 BZP589829 BPT589829 BFX589829 AWB589829 AMF589829 ACJ589829 SN589829 IR589829 WVD524293 WLH524293 WBL524293 VRP524293 VHT524293 UXX524293 UOB524293 UEF524293 TUJ524293 TKN524293 TAR524293 SQV524293 SGZ524293 RXD524293 RNH524293 RDL524293 QTP524293 QJT524293 PZX524293 PQB524293 PGF524293 OWJ524293 OMN524293 OCR524293 NSV524293 NIZ524293 MZD524293 MPH524293 MFL524293 LVP524293 LLT524293 LBX524293 KSB524293 KIF524293 JYJ524293 JON524293 JER524293 IUV524293 IKZ524293 IBD524293 HRH524293 HHL524293 GXP524293 GNT524293 GDX524293 FUB524293 FKF524293 FAJ524293 EQN524293 EGR524293 DWV524293 DMZ524293 DDD524293 CTH524293 CJL524293 BZP524293 BPT524293 BFX524293 AWB524293 AMF524293 ACJ524293 SN524293 IR524293 WVD458757 WLH458757 WBL458757 VRP458757 VHT458757 UXX458757 UOB458757 UEF458757 TUJ458757 TKN458757 TAR458757 SQV458757 SGZ458757 RXD458757 RNH458757 RDL458757 QTP458757 QJT458757 PZX458757 PQB458757 PGF458757 OWJ458757 OMN458757 OCR458757 NSV458757 NIZ458757 MZD458757 MPH458757 MFL458757 LVP458757 LLT458757 LBX458757 KSB458757 KIF458757 JYJ458757 JON458757 JER458757 IUV458757 IKZ458757 IBD458757 HRH458757 HHL458757 GXP458757 GNT458757 GDX458757 FUB458757 FKF458757 FAJ458757 EQN458757 EGR458757 DWV458757 DMZ458757 DDD458757 CTH458757 CJL458757 BZP458757 BPT458757 BFX458757 AWB458757 AMF458757 ACJ458757 SN458757 IR458757 WVD393221 WLH393221 WBL393221 VRP393221 VHT393221 UXX393221 UOB393221 UEF393221 TUJ393221 TKN393221 TAR393221 SQV393221 SGZ393221 RXD393221 RNH393221 RDL393221 QTP393221 QJT393221 PZX393221 PQB393221 PGF393221 OWJ393221 OMN393221 OCR393221 NSV393221 NIZ393221 MZD393221 MPH393221 MFL393221 LVP393221 LLT393221 LBX393221 KSB393221 KIF393221 JYJ393221 JON393221 JER393221 IUV393221 IKZ393221 IBD393221 HRH393221 HHL393221 GXP393221 GNT393221 GDX393221 FUB393221 FKF393221 FAJ393221 EQN393221 EGR393221 DWV393221 DMZ393221 DDD393221 CTH393221 CJL393221 BZP393221 BPT393221 BFX393221 AWB393221 AMF393221 ACJ393221 SN393221 IR393221 WVD327685 WLH327685 WBL327685 VRP327685 VHT327685 UXX327685 UOB327685 UEF327685 TUJ327685 TKN327685 TAR327685 SQV327685 SGZ327685 RXD327685 RNH327685 RDL327685 QTP327685 QJT327685 PZX327685 PQB327685 PGF327685 OWJ327685 OMN327685 OCR327685 NSV327685 NIZ327685 MZD327685 MPH327685 MFL327685 LVP327685 LLT327685 LBX327685 KSB327685 KIF327685 JYJ327685 JON327685 JER327685 IUV327685 IKZ327685 IBD327685 HRH327685 HHL327685 GXP327685 GNT327685 GDX327685 FUB327685 FKF327685 FAJ327685 EQN327685 EGR327685 DWV327685 DMZ327685 DDD327685 CTH327685 CJL327685 BZP327685 BPT327685 BFX327685 AWB327685 AMF327685 ACJ327685 SN327685 IR327685 WVD262149 WLH262149 WBL262149 VRP262149 VHT262149 UXX262149 UOB262149 UEF262149 TUJ262149 TKN262149 TAR262149 SQV262149 SGZ262149 RXD262149 RNH262149 RDL262149 QTP262149 QJT262149 PZX262149 PQB262149 PGF262149 OWJ262149 OMN262149 OCR262149 NSV262149 NIZ262149 MZD262149 MPH262149 MFL262149 LVP262149 LLT262149 LBX262149 KSB262149 KIF262149 JYJ262149 JON262149 JER262149 IUV262149 IKZ262149 IBD262149 HRH262149 HHL262149 GXP262149 GNT262149 GDX262149 FUB262149 FKF262149 FAJ262149 EQN262149 EGR262149 DWV262149 DMZ262149 DDD262149 CTH262149 CJL262149 BZP262149 BPT262149 BFX262149 AWB262149 AMF262149 ACJ262149 SN262149 IR262149 WVD196613 WLH196613 WBL196613 VRP196613 VHT196613 UXX196613 UOB196613 UEF196613 TUJ196613 TKN196613 TAR196613 SQV196613 SGZ196613 RXD196613 RNH196613 RDL196613 QTP196613 QJT196613 PZX196613 PQB196613 PGF196613 OWJ196613 OMN196613 OCR196613 NSV196613 NIZ196613 MZD196613 MPH196613 MFL196613 LVP196613 LLT196613 LBX196613 KSB196613 KIF196613 JYJ196613 JON196613 JER196613 IUV196613 IKZ196613 IBD196613 HRH196613 HHL196613 GXP196613 GNT196613 GDX196613 FUB196613 FKF196613 FAJ196613 EQN196613 EGR196613 DWV196613 DMZ196613 DDD196613 CTH196613 CJL196613 BZP196613 BPT196613 BFX196613 AWB196613 AMF196613 ACJ196613 SN196613 IR196613 WVD131077 WLH131077 WBL131077 VRP131077 VHT131077 UXX131077 UOB131077 UEF131077 TUJ131077 TKN131077 TAR131077 SQV131077 SGZ131077 RXD131077 RNH131077 RDL131077 QTP131077 QJT131077 PZX131077 PQB131077 PGF131077 OWJ131077 OMN131077 OCR131077 NSV131077 NIZ131077 MZD131077 MPH131077 MFL131077 LVP131077 LLT131077 LBX131077 KSB131077 KIF131077 JYJ131077 JON131077 JER131077 IUV131077 IKZ131077 IBD131077 HRH131077 HHL131077 GXP131077 GNT131077 GDX131077 FUB131077 FKF131077 FAJ131077 EQN131077 EGR131077 DWV131077 DMZ131077 DDD131077 CTH131077 CJL131077 BZP131077 BPT131077 BFX131077 AWB131077 AMF131077 ACJ131077 SN131077 IR131077 WVD65541 WLH65541 WBL65541 VRP65541 VHT65541 UXX65541 UOB65541 UEF65541 TUJ65541 TKN65541 TAR65541 SQV65541 SGZ65541 RXD65541 RNH65541 RDL65541 QTP65541 QJT65541 PZX65541 PQB65541 PGF65541 OWJ65541 OMN65541 OCR65541 NSV65541 NIZ65541 MZD65541 MPH65541 MFL65541 LVP65541 LLT65541 LBX65541 KSB65541 KIF65541 JYJ65541 JON65541 JER65541 IUV65541 IKZ65541 IBD65541 HRH65541 HHL65541 GXP65541 GNT65541 GDX65541 FUB65541 FKF65541 FAJ65541 EQN65541 EGR65541 DWV65541 DMZ65541 DDD65541 CTH65541 CJL65541 BZP65541 BPT65541 BFX65541 AWB65541 AMF65541 ACJ65541 SN65541 IR65541 WVD26 WLH26 WBL26 VRP26 VHT26 UXX26 UOB26 UEF26 TUJ26 TKN26 TAR26 SQV26 SGZ26 RXD26 RNH26 RDL26 QTP26 QJT26 PZX26 PQB26 PGF26 OWJ26 OMN26 OCR26 NSV26 NIZ26 MZD26 MPH26 MFL26 LVP26 LLT26 LBX26 KSB26 KIF26 JYJ26 JON26 JER26 IUV26 IKZ26 IBD26 HRH26 HHL26 GXP26 GNT26 GDX26 FUB26 FKF26 FAJ26 EQN26 EGR26 DWV26 DMZ26 DDD26 CTH26 CJL26 BZP26 BPT26 BFX26 AWB26 AMF26 ACJ26">
      <formula1>IR$93:IR$99</formula1>
    </dataValidation>
    <dataValidation type="list" allowBlank="1" showInputMessage="1" showErrorMessage="1" promptTitle="Row 19: HTC Unit Designation" prompt="Select the appropriate housing tax credit unit designation for this unit (TC30%, TC40%, MR, etc.). " sqref="IR25 SN25 WVD983044 WLH983044 WBL983044 VRP983044 VHT983044 UXX983044 UOB983044 UEF983044 TUJ983044 TKN983044 TAR983044 SQV983044 SGZ983044 RXD983044 RNH983044 RDL983044 QTP983044 QJT983044 PZX983044 PQB983044 PGF983044 OWJ983044 OMN983044 OCR983044 NSV983044 NIZ983044 MZD983044 MPH983044 MFL983044 LVP983044 LLT983044 LBX983044 KSB983044 KIF983044 JYJ983044 JON983044 JER983044 IUV983044 IKZ983044 IBD983044 HRH983044 HHL983044 GXP983044 GNT983044 GDX983044 FUB983044 FKF983044 FAJ983044 EQN983044 EGR983044 DWV983044 DMZ983044 DDD983044 CTH983044 CJL983044 BZP983044 BPT983044 BFX983044 AWB983044 AMF983044 ACJ983044 SN983044 IR983044 WVD917508 WLH917508 WBL917508 VRP917508 VHT917508 UXX917508 UOB917508 UEF917508 TUJ917508 TKN917508 TAR917508 SQV917508 SGZ917508 RXD917508 RNH917508 RDL917508 QTP917508 QJT917508 PZX917508 PQB917508 PGF917508 OWJ917508 OMN917508 OCR917508 NSV917508 NIZ917508 MZD917508 MPH917508 MFL917508 LVP917508 LLT917508 LBX917508 KSB917508 KIF917508 JYJ917508 JON917508 JER917508 IUV917508 IKZ917508 IBD917508 HRH917508 HHL917508 GXP917508 GNT917508 GDX917508 FUB917508 FKF917508 FAJ917508 EQN917508 EGR917508 DWV917508 DMZ917508 DDD917508 CTH917508 CJL917508 BZP917508 BPT917508 BFX917508 AWB917508 AMF917508 ACJ917508 SN917508 IR917508 WVD851972 WLH851972 WBL851972 VRP851972 VHT851972 UXX851972 UOB851972 UEF851972 TUJ851972 TKN851972 TAR851972 SQV851972 SGZ851972 RXD851972 RNH851972 RDL851972 QTP851972 QJT851972 PZX851972 PQB851972 PGF851972 OWJ851972 OMN851972 OCR851972 NSV851972 NIZ851972 MZD851972 MPH851972 MFL851972 LVP851972 LLT851972 LBX851972 KSB851972 KIF851972 JYJ851972 JON851972 JER851972 IUV851972 IKZ851972 IBD851972 HRH851972 HHL851972 GXP851972 GNT851972 GDX851972 FUB851972 FKF851972 FAJ851972 EQN851972 EGR851972 DWV851972 DMZ851972 DDD851972 CTH851972 CJL851972 BZP851972 BPT851972 BFX851972 AWB851972 AMF851972 ACJ851972 SN851972 IR851972 WVD786436 WLH786436 WBL786436 VRP786436 VHT786436 UXX786436 UOB786436 UEF786436 TUJ786436 TKN786436 TAR786436 SQV786436 SGZ786436 RXD786436 RNH786436 RDL786436 QTP786436 QJT786436 PZX786436 PQB786436 PGF786436 OWJ786436 OMN786436 OCR786436 NSV786436 NIZ786436 MZD786436 MPH786436 MFL786436 LVP786436 LLT786436 LBX786436 KSB786436 KIF786436 JYJ786436 JON786436 JER786436 IUV786436 IKZ786436 IBD786436 HRH786436 HHL786436 GXP786436 GNT786436 GDX786436 FUB786436 FKF786436 FAJ786436 EQN786436 EGR786436 DWV786436 DMZ786436 DDD786436 CTH786436 CJL786436 BZP786436 BPT786436 BFX786436 AWB786436 AMF786436 ACJ786436 SN786436 IR786436 WVD720900 WLH720900 WBL720900 VRP720900 VHT720900 UXX720900 UOB720900 UEF720900 TUJ720900 TKN720900 TAR720900 SQV720900 SGZ720900 RXD720900 RNH720900 RDL720900 QTP720900 QJT720900 PZX720900 PQB720900 PGF720900 OWJ720900 OMN720900 OCR720900 NSV720900 NIZ720900 MZD720900 MPH720900 MFL720900 LVP720900 LLT720900 LBX720900 KSB720900 KIF720900 JYJ720900 JON720900 JER720900 IUV720900 IKZ720900 IBD720900 HRH720900 HHL720900 GXP720900 GNT720900 GDX720900 FUB720900 FKF720900 FAJ720900 EQN720900 EGR720900 DWV720900 DMZ720900 DDD720900 CTH720900 CJL720900 BZP720900 BPT720900 BFX720900 AWB720900 AMF720900 ACJ720900 SN720900 IR720900 WVD655364 WLH655364 WBL655364 VRP655364 VHT655364 UXX655364 UOB655364 UEF655364 TUJ655364 TKN655364 TAR655364 SQV655364 SGZ655364 RXD655364 RNH655364 RDL655364 QTP655364 QJT655364 PZX655364 PQB655364 PGF655364 OWJ655364 OMN655364 OCR655364 NSV655364 NIZ655364 MZD655364 MPH655364 MFL655364 LVP655364 LLT655364 LBX655364 KSB655364 KIF655364 JYJ655364 JON655364 JER655364 IUV655364 IKZ655364 IBD655364 HRH655364 HHL655364 GXP655364 GNT655364 GDX655364 FUB655364 FKF655364 FAJ655364 EQN655364 EGR655364 DWV655364 DMZ655364 DDD655364 CTH655364 CJL655364 BZP655364 BPT655364 BFX655364 AWB655364 AMF655364 ACJ655364 SN655364 IR655364 WVD589828 WLH589828 WBL589828 VRP589828 VHT589828 UXX589828 UOB589828 UEF589828 TUJ589828 TKN589828 TAR589828 SQV589828 SGZ589828 RXD589828 RNH589828 RDL589828 QTP589828 QJT589828 PZX589828 PQB589828 PGF589828 OWJ589828 OMN589828 OCR589828 NSV589828 NIZ589828 MZD589828 MPH589828 MFL589828 LVP589828 LLT589828 LBX589828 KSB589828 KIF589828 JYJ589828 JON589828 JER589828 IUV589828 IKZ589828 IBD589828 HRH589828 HHL589828 GXP589828 GNT589828 GDX589828 FUB589828 FKF589828 FAJ589828 EQN589828 EGR589828 DWV589828 DMZ589828 DDD589828 CTH589828 CJL589828 BZP589828 BPT589828 BFX589828 AWB589828 AMF589828 ACJ589828 SN589828 IR589828 WVD524292 WLH524292 WBL524292 VRP524292 VHT524292 UXX524292 UOB524292 UEF524292 TUJ524292 TKN524292 TAR524292 SQV524292 SGZ524292 RXD524292 RNH524292 RDL524292 QTP524292 QJT524292 PZX524292 PQB524292 PGF524292 OWJ524292 OMN524292 OCR524292 NSV524292 NIZ524292 MZD524292 MPH524292 MFL524292 LVP524292 LLT524292 LBX524292 KSB524292 KIF524292 JYJ524292 JON524292 JER524292 IUV524292 IKZ524292 IBD524292 HRH524292 HHL524292 GXP524292 GNT524292 GDX524292 FUB524292 FKF524292 FAJ524292 EQN524292 EGR524292 DWV524292 DMZ524292 DDD524292 CTH524292 CJL524292 BZP524292 BPT524292 BFX524292 AWB524292 AMF524292 ACJ524292 SN524292 IR524292 WVD458756 WLH458756 WBL458756 VRP458756 VHT458756 UXX458756 UOB458756 UEF458756 TUJ458756 TKN458756 TAR458756 SQV458756 SGZ458756 RXD458756 RNH458756 RDL458756 QTP458756 QJT458756 PZX458756 PQB458756 PGF458756 OWJ458756 OMN458756 OCR458756 NSV458756 NIZ458756 MZD458756 MPH458756 MFL458756 LVP458756 LLT458756 LBX458756 KSB458756 KIF458756 JYJ458756 JON458756 JER458756 IUV458756 IKZ458756 IBD458756 HRH458756 HHL458756 GXP458756 GNT458756 GDX458756 FUB458756 FKF458756 FAJ458756 EQN458756 EGR458756 DWV458756 DMZ458756 DDD458756 CTH458756 CJL458756 BZP458756 BPT458756 BFX458756 AWB458756 AMF458756 ACJ458756 SN458756 IR458756 WVD393220 WLH393220 WBL393220 VRP393220 VHT393220 UXX393220 UOB393220 UEF393220 TUJ393220 TKN393220 TAR393220 SQV393220 SGZ393220 RXD393220 RNH393220 RDL393220 QTP393220 QJT393220 PZX393220 PQB393220 PGF393220 OWJ393220 OMN393220 OCR393220 NSV393220 NIZ393220 MZD393220 MPH393220 MFL393220 LVP393220 LLT393220 LBX393220 KSB393220 KIF393220 JYJ393220 JON393220 JER393220 IUV393220 IKZ393220 IBD393220 HRH393220 HHL393220 GXP393220 GNT393220 GDX393220 FUB393220 FKF393220 FAJ393220 EQN393220 EGR393220 DWV393220 DMZ393220 DDD393220 CTH393220 CJL393220 BZP393220 BPT393220 BFX393220 AWB393220 AMF393220 ACJ393220 SN393220 IR393220 WVD327684 WLH327684 WBL327684 VRP327684 VHT327684 UXX327684 UOB327684 UEF327684 TUJ327684 TKN327684 TAR327684 SQV327684 SGZ327684 RXD327684 RNH327684 RDL327684 QTP327684 QJT327684 PZX327684 PQB327684 PGF327684 OWJ327684 OMN327684 OCR327684 NSV327684 NIZ327684 MZD327684 MPH327684 MFL327684 LVP327684 LLT327684 LBX327684 KSB327684 KIF327684 JYJ327684 JON327684 JER327684 IUV327684 IKZ327684 IBD327684 HRH327684 HHL327684 GXP327684 GNT327684 GDX327684 FUB327684 FKF327684 FAJ327684 EQN327684 EGR327684 DWV327684 DMZ327684 DDD327684 CTH327684 CJL327684 BZP327684 BPT327684 BFX327684 AWB327684 AMF327684 ACJ327684 SN327684 IR327684 WVD262148 WLH262148 WBL262148 VRP262148 VHT262148 UXX262148 UOB262148 UEF262148 TUJ262148 TKN262148 TAR262148 SQV262148 SGZ262148 RXD262148 RNH262148 RDL262148 QTP262148 QJT262148 PZX262148 PQB262148 PGF262148 OWJ262148 OMN262148 OCR262148 NSV262148 NIZ262148 MZD262148 MPH262148 MFL262148 LVP262148 LLT262148 LBX262148 KSB262148 KIF262148 JYJ262148 JON262148 JER262148 IUV262148 IKZ262148 IBD262148 HRH262148 HHL262148 GXP262148 GNT262148 GDX262148 FUB262148 FKF262148 FAJ262148 EQN262148 EGR262148 DWV262148 DMZ262148 DDD262148 CTH262148 CJL262148 BZP262148 BPT262148 BFX262148 AWB262148 AMF262148 ACJ262148 SN262148 IR262148 WVD196612 WLH196612 WBL196612 VRP196612 VHT196612 UXX196612 UOB196612 UEF196612 TUJ196612 TKN196612 TAR196612 SQV196612 SGZ196612 RXD196612 RNH196612 RDL196612 QTP196612 QJT196612 PZX196612 PQB196612 PGF196612 OWJ196612 OMN196612 OCR196612 NSV196612 NIZ196612 MZD196612 MPH196612 MFL196612 LVP196612 LLT196612 LBX196612 KSB196612 KIF196612 JYJ196612 JON196612 JER196612 IUV196612 IKZ196612 IBD196612 HRH196612 HHL196612 GXP196612 GNT196612 GDX196612 FUB196612 FKF196612 FAJ196612 EQN196612 EGR196612 DWV196612 DMZ196612 DDD196612 CTH196612 CJL196612 BZP196612 BPT196612 BFX196612 AWB196612 AMF196612 ACJ196612 SN196612 IR196612 WVD131076 WLH131076 WBL131076 VRP131076 VHT131076 UXX131076 UOB131076 UEF131076 TUJ131076 TKN131076 TAR131076 SQV131076 SGZ131076 RXD131076 RNH131076 RDL131076 QTP131076 QJT131076 PZX131076 PQB131076 PGF131076 OWJ131076 OMN131076 OCR131076 NSV131076 NIZ131076 MZD131076 MPH131076 MFL131076 LVP131076 LLT131076 LBX131076 KSB131076 KIF131076 JYJ131076 JON131076 JER131076 IUV131076 IKZ131076 IBD131076 HRH131076 HHL131076 GXP131076 GNT131076 GDX131076 FUB131076 FKF131076 FAJ131076 EQN131076 EGR131076 DWV131076 DMZ131076 DDD131076 CTH131076 CJL131076 BZP131076 BPT131076 BFX131076 AWB131076 AMF131076 ACJ131076 SN131076 IR131076 WVD65540 WLH65540 WBL65540 VRP65540 VHT65540 UXX65540 UOB65540 UEF65540 TUJ65540 TKN65540 TAR65540 SQV65540 SGZ65540 RXD65540 RNH65540 RDL65540 QTP65540 QJT65540 PZX65540 PQB65540 PGF65540 OWJ65540 OMN65540 OCR65540 NSV65540 NIZ65540 MZD65540 MPH65540 MFL65540 LVP65540 LLT65540 LBX65540 KSB65540 KIF65540 JYJ65540 JON65540 JER65540 IUV65540 IKZ65540 IBD65540 HRH65540 HHL65540 GXP65540 GNT65540 GDX65540 FUB65540 FKF65540 FAJ65540 EQN65540 EGR65540 DWV65540 DMZ65540 DDD65540 CTH65540 CJL65540 BZP65540 BPT65540 BFX65540 AWB65540 AMF65540 ACJ65540 SN65540 IR65540 WVD25 WLH25 WBL25 VRP25 VHT25 UXX25 UOB25 UEF25 TUJ25 TKN25 TAR25 SQV25 SGZ25 RXD25 RNH25 RDL25 QTP25 QJT25 PZX25 PQB25 PGF25 OWJ25 OMN25 OCR25 NSV25 NIZ25 MZD25 MPH25 MFL25 LVP25 LLT25 LBX25 KSB25 KIF25 JYJ25 JON25 JER25 IUV25 IKZ25 IBD25 HRH25 HHL25 GXP25 GNT25 GDX25 FUB25 FKF25 FAJ25 EQN25 EGR25 DWV25 DMZ25 DDD25 CTH25 CJL25 BZP25 BPT25 BFX25 AWB25 AMF25 ACJ25">
      <formula1>IR$93:IR$99</formula1>
    </dataValidation>
    <dataValidation type="list" allowBlank="1" showInputMessage="1" showErrorMessage="1" promptTitle="Row 18: HTC Unit Designation" prompt="Select the appropriate housing tax credit unit designation for this unit (TC30%, TC40%, MR, etc.). " sqref="IR24 SN24 WVD983043 WLH983043 WBL983043 VRP983043 VHT983043 UXX983043 UOB983043 UEF983043 TUJ983043 TKN983043 TAR983043 SQV983043 SGZ983043 RXD983043 RNH983043 RDL983043 QTP983043 QJT983043 PZX983043 PQB983043 PGF983043 OWJ983043 OMN983043 OCR983043 NSV983043 NIZ983043 MZD983043 MPH983043 MFL983043 LVP983043 LLT983043 LBX983043 KSB983043 KIF983043 JYJ983043 JON983043 JER983043 IUV983043 IKZ983043 IBD983043 HRH983043 HHL983043 GXP983043 GNT983043 GDX983043 FUB983043 FKF983043 FAJ983043 EQN983043 EGR983043 DWV983043 DMZ983043 DDD983043 CTH983043 CJL983043 BZP983043 BPT983043 BFX983043 AWB983043 AMF983043 ACJ983043 SN983043 IR983043 WVD917507 WLH917507 WBL917507 VRP917507 VHT917507 UXX917507 UOB917507 UEF917507 TUJ917507 TKN917507 TAR917507 SQV917507 SGZ917507 RXD917507 RNH917507 RDL917507 QTP917507 QJT917507 PZX917507 PQB917507 PGF917507 OWJ917507 OMN917507 OCR917507 NSV917507 NIZ917507 MZD917507 MPH917507 MFL917507 LVP917507 LLT917507 LBX917507 KSB917507 KIF917507 JYJ917507 JON917507 JER917507 IUV917507 IKZ917507 IBD917507 HRH917507 HHL917507 GXP917507 GNT917507 GDX917507 FUB917507 FKF917507 FAJ917507 EQN917507 EGR917507 DWV917507 DMZ917507 DDD917507 CTH917507 CJL917507 BZP917507 BPT917507 BFX917507 AWB917507 AMF917507 ACJ917507 SN917507 IR917507 WVD851971 WLH851971 WBL851971 VRP851971 VHT851971 UXX851971 UOB851971 UEF851971 TUJ851971 TKN851971 TAR851971 SQV851971 SGZ851971 RXD851971 RNH851971 RDL851971 QTP851971 QJT851971 PZX851971 PQB851971 PGF851971 OWJ851971 OMN851971 OCR851971 NSV851971 NIZ851971 MZD851971 MPH851971 MFL851971 LVP851971 LLT851971 LBX851971 KSB851971 KIF851971 JYJ851971 JON851971 JER851971 IUV851971 IKZ851971 IBD851971 HRH851971 HHL851971 GXP851971 GNT851971 GDX851971 FUB851971 FKF851971 FAJ851971 EQN851971 EGR851971 DWV851971 DMZ851971 DDD851971 CTH851971 CJL851971 BZP851971 BPT851971 BFX851971 AWB851971 AMF851971 ACJ851971 SN851971 IR851971 WVD786435 WLH786435 WBL786435 VRP786435 VHT786435 UXX786435 UOB786435 UEF786435 TUJ786435 TKN786435 TAR786435 SQV786435 SGZ786435 RXD786435 RNH786435 RDL786435 QTP786435 QJT786435 PZX786435 PQB786435 PGF786435 OWJ786435 OMN786435 OCR786435 NSV786435 NIZ786435 MZD786435 MPH786435 MFL786435 LVP786435 LLT786435 LBX786435 KSB786435 KIF786435 JYJ786435 JON786435 JER786435 IUV786435 IKZ786435 IBD786435 HRH786435 HHL786435 GXP786435 GNT786435 GDX786435 FUB786435 FKF786435 FAJ786435 EQN786435 EGR786435 DWV786435 DMZ786435 DDD786435 CTH786435 CJL786435 BZP786435 BPT786435 BFX786435 AWB786435 AMF786435 ACJ786435 SN786435 IR786435 WVD720899 WLH720899 WBL720899 VRP720899 VHT720899 UXX720899 UOB720899 UEF720899 TUJ720899 TKN720899 TAR720899 SQV720899 SGZ720899 RXD720899 RNH720899 RDL720899 QTP720899 QJT720899 PZX720899 PQB720899 PGF720899 OWJ720899 OMN720899 OCR720899 NSV720899 NIZ720899 MZD720899 MPH720899 MFL720899 LVP720899 LLT720899 LBX720899 KSB720899 KIF720899 JYJ720899 JON720899 JER720899 IUV720899 IKZ720899 IBD720899 HRH720899 HHL720899 GXP720899 GNT720899 GDX720899 FUB720899 FKF720899 FAJ720899 EQN720899 EGR720899 DWV720899 DMZ720899 DDD720899 CTH720899 CJL720899 BZP720899 BPT720899 BFX720899 AWB720899 AMF720899 ACJ720899 SN720899 IR720899 WVD655363 WLH655363 WBL655363 VRP655363 VHT655363 UXX655363 UOB655363 UEF655363 TUJ655363 TKN655363 TAR655363 SQV655363 SGZ655363 RXD655363 RNH655363 RDL655363 QTP655363 QJT655363 PZX655363 PQB655363 PGF655363 OWJ655363 OMN655363 OCR655363 NSV655363 NIZ655363 MZD655363 MPH655363 MFL655363 LVP655363 LLT655363 LBX655363 KSB655363 KIF655363 JYJ655363 JON655363 JER655363 IUV655363 IKZ655363 IBD655363 HRH655363 HHL655363 GXP655363 GNT655363 GDX655363 FUB655363 FKF655363 FAJ655363 EQN655363 EGR655363 DWV655363 DMZ655363 DDD655363 CTH655363 CJL655363 BZP655363 BPT655363 BFX655363 AWB655363 AMF655363 ACJ655363 SN655363 IR655363 WVD589827 WLH589827 WBL589827 VRP589827 VHT589827 UXX589827 UOB589827 UEF589827 TUJ589827 TKN589827 TAR589827 SQV589827 SGZ589827 RXD589827 RNH589827 RDL589827 QTP589827 QJT589827 PZX589827 PQB589827 PGF589827 OWJ589827 OMN589827 OCR589827 NSV589827 NIZ589827 MZD589827 MPH589827 MFL589827 LVP589827 LLT589827 LBX589827 KSB589827 KIF589827 JYJ589827 JON589827 JER589827 IUV589827 IKZ589827 IBD589827 HRH589827 HHL589827 GXP589827 GNT589827 GDX589827 FUB589827 FKF589827 FAJ589827 EQN589827 EGR589827 DWV589827 DMZ589827 DDD589827 CTH589827 CJL589827 BZP589827 BPT589827 BFX589827 AWB589827 AMF589827 ACJ589827 SN589827 IR589827 WVD524291 WLH524291 WBL524291 VRP524291 VHT524291 UXX524291 UOB524291 UEF524291 TUJ524291 TKN524291 TAR524291 SQV524291 SGZ524291 RXD524291 RNH524291 RDL524291 QTP524291 QJT524291 PZX524291 PQB524291 PGF524291 OWJ524291 OMN524291 OCR524291 NSV524291 NIZ524291 MZD524291 MPH524291 MFL524291 LVP524291 LLT524291 LBX524291 KSB524291 KIF524291 JYJ524291 JON524291 JER524291 IUV524291 IKZ524291 IBD524291 HRH524291 HHL524291 GXP524291 GNT524291 GDX524291 FUB524291 FKF524291 FAJ524291 EQN524291 EGR524291 DWV524291 DMZ524291 DDD524291 CTH524291 CJL524291 BZP524291 BPT524291 BFX524291 AWB524291 AMF524291 ACJ524291 SN524291 IR524291 WVD458755 WLH458755 WBL458755 VRP458755 VHT458755 UXX458755 UOB458755 UEF458755 TUJ458755 TKN458755 TAR458755 SQV458755 SGZ458755 RXD458755 RNH458755 RDL458755 QTP458755 QJT458755 PZX458755 PQB458755 PGF458755 OWJ458755 OMN458755 OCR458755 NSV458755 NIZ458755 MZD458755 MPH458755 MFL458755 LVP458755 LLT458755 LBX458755 KSB458755 KIF458755 JYJ458755 JON458755 JER458755 IUV458755 IKZ458755 IBD458755 HRH458755 HHL458755 GXP458755 GNT458755 GDX458755 FUB458755 FKF458755 FAJ458755 EQN458755 EGR458755 DWV458755 DMZ458755 DDD458755 CTH458755 CJL458755 BZP458755 BPT458755 BFX458755 AWB458755 AMF458755 ACJ458755 SN458755 IR458755 WVD393219 WLH393219 WBL393219 VRP393219 VHT393219 UXX393219 UOB393219 UEF393219 TUJ393219 TKN393219 TAR393219 SQV393219 SGZ393219 RXD393219 RNH393219 RDL393219 QTP393219 QJT393219 PZX393219 PQB393219 PGF393219 OWJ393219 OMN393219 OCR393219 NSV393219 NIZ393219 MZD393219 MPH393219 MFL393219 LVP393219 LLT393219 LBX393219 KSB393219 KIF393219 JYJ393219 JON393219 JER393219 IUV393219 IKZ393219 IBD393219 HRH393219 HHL393219 GXP393219 GNT393219 GDX393219 FUB393219 FKF393219 FAJ393219 EQN393219 EGR393219 DWV393219 DMZ393219 DDD393219 CTH393219 CJL393219 BZP393219 BPT393219 BFX393219 AWB393219 AMF393219 ACJ393219 SN393219 IR393219 WVD327683 WLH327683 WBL327683 VRP327683 VHT327683 UXX327683 UOB327683 UEF327683 TUJ327683 TKN327683 TAR327683 SQV327683 SGZ327683 RXD327683 RNH327683 RDL327683 QTP327683 QJT327683 PZX327683 PQB327683 PGF327683 OWJ327683 OMN327683 OCR327683 NSV327683 NIZ327683 MZD327683 MPH327683 MFL327683 LVP327683 LLT327683 LBX327683 KSB327683 KIF327683 JYJ327683 JON327683 JER327683 IUV327683 IKZ327683 IBD327683 HRH327683 HHL327683 GXP327683 GNT327683 GDX327683 FUB327683 FKF327683 FAJ327683 EQN327683 EGR327683 DWV327683 DMZ327683 DDD327683 CTH327683 CJL327683 BZP327683 BPT327683 BFX327683 AWB327683 AMF327683 ACJ327683 SN327683 IR327683 WVD262147 WLH262147 WBL262147 VRP262147 VHT262147 UXX262147 UOB262147 UEF262147 TUJ262147 TKN262147 TAR262147 SQV262147 SGZ262147 RXD262147 RNH262147 RDL262147 QTP262147 QJT262147 PZX262147 PQB262147 PGF262147 OWJ262147 OMN262147 OCR262147 NSV262147 NIZ262147 MZD262147 MPH262147 MFL262147 LVP262147 LLT262147 LBX262147 KSB262147 KIF262147 JYJ262147 JON262147 JER262147 IUV262147 IKZ262147 IBD262147 HRH262147 HHL262147 GXP262147 GNT262147 GDX262147 FUB262147 FKF262147 FAJ262147 EQN262147 EGR262147 DWV262147 DMZ262147 DDD262147 CTH262147 CJL262147 BZP262147 BPT262147 BFX262147 AWB262147 AMF262147 ACJ262147 SN262147 IR262147 WVD196611 WLH196611 WBL196611 VRP196611 VHT196611 UXX196611 UOB196611 UEF196611 TUJ196611 TKN196611 TAR196611 SQV196611 SGZ196611 RXD196611 RNH196611 RDL196611 QTP196611 QJT196611 PZX196611 PQB196611 PGF196611 OWJ196611 OMN196611 OCR196611 NSV196611 NIZ196611 MZD196611 MPH196611 MFL196611 LVP196611 LLT196611 LBX196611 KSB196611 KIF196611 JYJ196611 JON196611 JER196611 IUV196611 IKZ196611 IBD196611 HRH196611 HHL196611 GXP196611 GNT196611 GDX196611 FUB196611 FKF196611 FAJ196611 EQN196611 EGR196611 DWV196611 DMZ196611 DDD196611 CTH196611 CJL196611 BZP196611 BPT196611 BFX196611 AWB196611 AMF196611 ACJ196611 SN196611 IR196611 WVD131075 WLH131075 WBL131075 VRP131075 VHT131075 UXX131075 UOB131075 UEF131075 TUJ131075 TKN131075 TAR131075 SQV131075 SGZ131075 RXD131075 RNH131075 RDL131075 QTP131075 QJT131075 PZX131075 PQB131075 PGF131075 OWJ131075 OMN131075 OCR131075 NSV131075 NIZ131075 MZD131075 MPH131075 MFL131075 LVP131075 LLT131075 LBX131075 KSB131075 KIF131075 JYJ131075 JON131075 JER131075 IUV131075 IKZ131075 IBD131075 HRH131075 HHL131075 GXP131075 GNT131075 GDX131075 FUB131075 FKF131075 FAJ131075 EQN131075 EGR131075 DWV131075 DMZ131075 DDD131075 CTH131075 CJL131075 BZP131075 BPT131075 BFX131075 AWB131075 AMF131075 ACJ131075 SN131075 IR131075 WVD65539 WLH65539 WBL65539 VRP65539 VHT65539 UXX65539 UOB65539 UEF65539 TUJ65539 TKN65539 TAR65539 SQV65539 SGZ65539 RXD65539 RNH65539 RDL65539 QTP65539 QJT65539 PZX65539 PQB65539 PGF65539 OWJ65539 OMN65539 OCR65539 NSV65539 NIZ65539 MZD65539 MPH65539 MFL65539 LVP65539 LLT65539 LBX65539 KSB65539 KIF65539 JYJ65539 JON65539 JER65539 IUV65539 IKZ65539 IBD65539 HRH65539 HHL65539 GXP65539 GNT65539 GDX65539 FUB65539 FKF65539 FAJ65539 EQN65539 EGR65539 DWV65539 DMZ65539 DDD65539 CTH65539 CJL65539 BZP65539 BPT65539 BFX65539 AWB65539 AMF65539 ACJ65539 SN65539 IR65539 WVD24 WLH24 WBL24 VRP24 VHT24 UXX24 UOB24 UEF24 TUJ24 TKN24 TAR24 SQV24 SGZ24 RXD24 RNH24 RDL24 QTP24 QJT24 PZX24 PQB24 PGF24 OWJ24 OMN24 OCR24 NSV24 NIZ24 MZD24 MPH24 MFL24 LVP24 LLT24 LBX24 KSB24 KIF24 JYJ24 JON24 JER24 IUV24 IKZ24 IBD24 HRH24 HHL24 GXP24 GNT24 GDX24 FUB24 FKF24 FAJ24 EQN24 EGR24 DWV24 DMZ24 DDD24 CTH24 CJL24 BZP24 BPT24 BFX24 AWB24 AMF24 ACJ24">
      <formula1>IR$93:IR$99</formula1>
    </dataValidation>
    <dataValidation type="list" allowBlank="1" showInputMessage="1" showErrorMessage="1" promptTitle="Row 17: HTC Unit Designation" prompt="Select the appropriate housing tax credit unit designation for this unit (TC30%, TC40%, MR, etc.). " sqref="IR23 SN23 WVD983042 WLH983042 WBL983042 VRP983042 VHT983042 UXX983042 UOB983042 UEF983042 TUJ983042 TKN983042 TAR983042 SQV983042 SGZ983042 RXD983042 RNH983042 RDL983042 QTP983042 QJT983042 PZX983042 PQB983042 PGF983042 OWJ983042 OMN983042 OCR983042 NSV983042 NIZ983042 MZD983042 MPH983042 MFL983042 LVP983042 LLT983042 LBX983042 KSB983042 KIF983042 JYJ983042 JON983042 JER983042 IUV983042 IKZ983042 IBD983042 HRH983042 HHL983042 GXP983042 GNT983042 GDX983042 FUB983042 FKF983042 FAJ983042 EQN983042 EGR983042 DWV983042 DMZ983042 DDD983042 CTH983042 CJL983042 BZP983042 BPT983042 BFX983042 AWB983042 AMF983042 ACJ983042 SN983042 IR983042 WVD917506 WLH917506 WBL917506 VRP917506 VHT917506 UXX917506 UOB917506 UEF917506 TUJ917506 TKN917506 TAR917506 SQV917506 SGZ917506 RXD917506 RNH917506 RDL917506 QTP917506 QJT917506 PZX917506 PQB917506 PGF917506 OWJ917506 OMN917506 OCR917506 NSV917506 NIZ917506 MZD917506 MPH917506 MFL917506 LVP917506 LLT917506 LBX917506 KSB917506 KIF917506 JYJ917506 JON917506 JER917506 IUV917506 IKZ917506 IBD917506 HRH917506 HHL917506 GXP917506 GNT917506 GDX917506 FUB917506 FKF917506 FAJ917506 EQN917506 EGR917506 DWV917506 DMZ917506 DDD917506 CTH917506 CJL917506 BZP917506 BPT917506 BFX917506 AWB917506 AMF917506 ACJ917506 SN917506 IR917506 WVD851970 WLH851970 WBL851970 VRP851970 VHT851970 UXX851970 UOB851970 UEF851970 TUJ851970 TKN851970 TAR851970 SQV851970 SGZ851970 RXD851970 RNH851970 RDL851970 QTP851970 QJT851970 PZX851970 PQB851970 PGF851970 OWJ851970 OMN851970 OCR851970 NSV851970 NIZ851970 MZD851970 MPH851970 MFL851970 LVP851970 LLT851970 LBX851970 KSB851970 KIF851970 JYJ851970 JON851970 JER851970 IUV851970 IKZ851970 IBD851970 HRH851970 HHL851970 GXP851970 GNT851970 GDX851970 FUB851970 FKF851970 FAJ851970 EQN851970 EGR851970 DWV851970 DMZ851970 DDD851970 CTH851970 CJL851970 BZP851970 BPT851970 BFX851970 AWB851970 AMF851970 ACJ851970 SN851970 IR851970 WVD786434 WLH786434 WBL786434 VRP786434 VHT786434 UXX786434 UOB786434 UEF786434 TUJ786434 TKN786434 TAR786434 SQV786434 SGZ786434 RXD786434 RNH786434 RDL786434 QTP786434 QJT786434 PZX786434 PQB786434 PGF786434 OWJ786434 OMN786434 OCR786434 NSV786434 NIZ786434 MZD786434 MPH786434 MFL786434 LVP786434 LLT786434 LBX786434 KSB786434 KIF786434 JYJ786434 JON786434 JER786434 IUV786434 IKZ786434 IBD786434 HRH786434 HHL786434 GXP786434 GNT786434 GDX786434 FUB786434 FKF786434 FAJ786434 EQN786434 EGR786434 DWV786434 DMZ786434 DDD786434 CTH786434 CJL786434 BZP786434 BPT786434 BFX786434 AWB786434 AMF786434 ACJ786434 SN786434 IR786434 WVD720898 WLH720898 WBL720898 VRP720898 VHT720898 UXX720898 UOB720898 UEF720898 TUJ720898 TKN720898 TAR720898 SQV720898 SGZ720898 RXD720898 RNH720898 RDL720898 QTP720898 QJT720898 PZX720898 PQB720898 PGF720898 OWJ720898 OMN720898 OCR720898 NSV720898 NIZ720898 MZD720898 MPH720898 MFL720898 LVP720898 LLT720898 LBX720898 KSB720898 KIF720898 JYJ720898 JON720898 JER720898 IUV720898 IKZ720898 IBD720898 HRH720898 HHL720898 GXP720898 GNT720898 GDX720898 FUB720898 FKF720898 FAJ720898 EQN720898 EGR720898 DWV720898 DMZ720898 DDD720898 CTH720898 CJL720898 BZP720898 BPT720898 BFX720898 AWB720898 AMF720898 ACJ720898 SN720898 IR720898 WVD655362 WLH655362 WBL655362 VRP655362 VHT655362 UXX655362 UOB655362 UEF655362 TUJ655362 TKN655362 TAR655362 SQV655362 SGZ655362 RXD655362 RNH655362 RDL655362 QTP655362 QJT655362 PZX655362 PQB655362 PGF655362 OWJ655362 OMN655362 OCR655362 NSV655362 NIZ655362 MZD655362 MPH655362 MFL655362 LVP655362 LLT655362 LBX655362 KSB655362 KIF655362 JYJ655362 JON655362 JER655362 IUV655362 IKZ655362 IBD655362 HRH655362 HHL655362 GXP655362 GNT655362 GDX655362 FUB655362 FKF655362 FAJ655362 EQN655362 EGR655362 DWV655362 DMZ655362 DDD655362 CTH655362 CJL655362 BZP655362 BPT655362 BFX655362 AWB655362 AMF655362 ACJ655362 SN655362 IR655362 WVD589826 WLH589826 WBL589826 VRP589826 VHT589826 UXX589826 UOB589826 UEF589826 TUJ589826 TKN589826 TAR589826 SQV589826 SGZ589826 RXD589826 RNH589826 RDL589826 QTP589826 QJT589826 PZX589826 PQB589826 PGF589826 OWJ589826 OMN589826 OCR589826 NSV589826 NIZ589826 MZD589826 MPH589826 MFL589826 LVP589826 LLT589826 LBX589826 KSB589826 KIF589826 JYJ589826 JON589826 JER589826 IUV589826 IKZ589826 IBD589826 HRH589826 HHL589826 GXP589826 GNT589826 GDX589826 FUB589826 FKF589826 FAJ589826 EQN589826 EGR589826 DWV589826 DMZ589826 DDD589826 CTH589826 CJL589826 BZP589826 BPT589826 BFX589826 AWB589826 AMF589826 ACJ589826 SN589826 IR589826 WVD524290 WLH524290 WBL524290 VRP524290 VHT524290 UXX524290 UOB524290 UEF524290 TUJ524290 TKN524290 TAR524290 SQV524290 SGZ524290 RXD524290 RNH524290 RDL524290 QTP524290 QJT524290 PZX524290 PQB524290 PGF524290 OWJ524290 OMN524290 OCR524290 NSV524290 NIZ524290 MZD524290 MPH524290 MFL524290 LVP524290 LLT524290 LBX524290 KSB524290 KIF524290 JYJ524290 JON524290 JER524290 IUV524290 IKZ524290 IBD524290 HRH524290 HHL524290 GXP524290 GNT524290 GDX524290 FUB524290 FKF524290 FAJ524290 EQN524290 EGR524290 DWV524290 DMZ524290 DDD524290 CTH524290 CJL524290 BZP524290 BPT524290 BFX524290 AWB524290 AMF524290 ACJ524290 SN524290 IR524290 WVD458754 WLH458754 WBL458754 VRP458754 VHT458754 UXX458754 UOB458754 UEF458754 TUJ458754 TKN458754 TAR458754 SQV458754 SGZ458754 RXD458754 RNH458754 RDL458754 QTP458754 QJT458754 PZX458754 PQB458754 PGF458754 OWJ458754 OMN458754 OCR458754 NSV458754 NIZ458754 MZD458754 MPH458754 MFL458754 LVP458754 LLT458754 LBX458754 KSB458754 KIF458754 JYJ458754 JON458754 JER458754 IUV458754 IKZ458754 IBD458754 HRH458754 HHL458754 GXP458754 GNT458754 GDX458754 FUB458754 FKF458754 FAJ458754 EQN458754 EGR458754 DWV458754 DMZ458754 DDD458754 CTH458754 CJL458754 BZP458754 BPT458754 BFX458754 AWB458754 AMF458754 ACJ458754 SN458754 IR458754 WVD393218 WLH393218 WBL393218 VRP393218 VHT393218 UXX393218 UOB393218 UEF393218 TUJ393218 TKN393218 TAR393218 SQV393218 SGZ393218 RXD393218 RNH393218 RDL393218 QTP393218 QJT393218 PZX393218 PQB393218 PGF393218 OWJ393218 OMN393218 OCR393218 NSV393218 NIZ393218 MZD393218 MPH393218 MFL393218 LVP393218 LLT393218 LBX393218 KSB393218 KIF393218 JYJ393218 JON393218 JER393218 IUV393218 IKZ393218 IBD393218 HRH393218 HHL393218 GXP393218 GNT393218 GDX393218 FUB393218 FKF393218 FAJ393218 EQN393218 EGR393218 DWV393218 DMZ393218 DDD393218 CTH393218 CJL393218 BZP393218 BPT393218 BFX393218 AWB393218 AMF393218 ACJ393218 SN393218 IR393218 WVD327682 WLH327682 WBL327682 VRP327682 VHT327682 UXX327682 UOB327682 UEF327682 TUJ327682 TKN327682 TAR327682 SQV327682 SGZ327682 RXD327682 RNH327682 RDL327682 QTP327682 QJT327682 PZX327682 PQB327682 PGF327682 OWJ327682 OMN327682 OCR327682 NSV327682 NIZ327682 MZD327682 MPH327682 MFL327682 LVP327682 LLT327682 LBX327682 KSB327682 KIF327682 JYJ327682 JON327682 JER327682 IUV327682 IKZ327682 IBD327682 HRH327682 HHL327682 GXP327682 GNT327682 GDX327682 FUB327682 FKF327682 FAJ327682 EQN327682 EGR327682 DWV327682 DMZ327682 DDD327682 CTH327682 CJL327682 BZP327682 BPT327682 BFX327682 AWB327682 AMF327682 ACJ327682 SN327682 IR327682 WVD262146 WLH262146 WBL262146 VRP262146 VHT262146 UXX262146 UOB262146 UEF262146 TUJ262146 TKN262146 TAR262146 SQV262146 SGZ262146 RXD262146 RNH262146 RDL262146 QTP262146 QJT262146 PZX262146 PQB262146 PGF262146 OWJ262146 OMN262146 OCR262146 NSV262146 NIZ262146 MZD262146 MPH262146 MFL262146 LVP262146 LLT262146 LBX262146 KSB262146 KIF262146 JYJ262146 JON262146 JER262146 IUV262146 IKZ262146 IBD262146 HRH262146 HHL262146 GXP262146 GNT262146 GDX262146 FUB262146 FKF262146 FAJ262146 EQN262146 EGR262146 DWV262146 DMZ262146 DDD262146 CTH262146 CJL262146 BZP262146 BPT262146 BFX262146 AWB262146 AMF262146 ACJ262146 SN262146 IR262146 WVD196610 WLH196610 WBL196610 VRP196610 VHT196610 UXX196610 UOB196610 UEF196610 TUJ196610 TKN196610 TAR196610 SQV196610 SGZ196610 RXD196610 RNH196610 RDL196610 QTP196610 QJT196610 PZX196610 PQB196610 PGF196610 OWJ196610 OMN196610 OCR196610 NSV196610 NIZ196610 MZD196610 MPH196610 MFL196610 LVP196610 LLT196610 LBX196610 KSB196610 KIF196610 JYJ196610 JON196610 JER196610 IUV196610 IKZ196610 IBD196610 HRH196610 HHL196610 GXP196610 GNT196610 GDX196610 FUB196610 FKF196610 FAJ196610 EQN196610 EGR196610 DWV196610 DMZ196610 DDD196610 CTH196610 CJL196610 BZP196610 BPT196610 BFX196610 AWB196610 AMF196610 ACJ196610 SN196610 IR196610 WVD131074 WLH131074 WBL131074 VRP131074 VHT131074 UXX131074 UOB131074 UEF131074 TUJ131074 TKN131074 TAR131074 SQV131074 SGZ131074 RXD131074 RNH131074 RDL131074 QTP131074 QJT131074 PZX131074 PQB131074 PGF131074 OWJ131074 OMN131074 OCR131074 NSV131074 NIZ131074 MZD131074 MPH131074 MFL131074 LVP131074 LLT131074 LBX131074 KSB131074 KIF131074 JYJ131074 JON131074 JER131074 IUV131074 IKZ131074 IBD131074 HRH131074 HHL131074 GXP131074 GNT131074 GDX131074 FUB131074 FKF131074 FAJ131074 EQN131074 EGR131074 DWV131074 DMZ131074 DDD131074 CTH131074 CJL131074 BZP131074 BPT131074 BFX131074 AWB131074 AMF131074 ACJ131074 SN131074 IR131074 WVD65538 WLH65538 WBL65538 VRP65538 VHT65538 UXX65538 UOB65538 UEF65538 TUJ65538 TKN65538 TAR65538 SQV65538 SGZ65538 RXD65538 RNH65538 RDL65538 QTP65538 QJT65538 PZX65538 PQB65538 PGF65538 OWJ65538 OMN65538 OCR65538 NSV65538 NIZ65538 MZD65538 MPH65538 MFL65538 LVP65538 LLT65538 LBX65538 KSB65538 KIF65538 JYJ65538 JON65538 JER65538 IUV65538 IKZ65538 IBD65538 HRH65538 HHL65538 GXP65538 GNT65538 GDX65538 FUB65538 FKF65538 FAJ65538 EQN65538 EGR65538 DWV65538 DMZ65538 DDD65538 CTH65538 CJL65538 BZP65538 BPT65538 BFX65538 AWB65538 AMF65538 ACJ65538 SN65538 IR65538 WVD23 WLH23 WBL23 VRP23 VHT23 UXX23 UOB23 UEF23 TUJ23 TKN23 TAR23 SQV23 SGZ23 RXD23 RNH23 RDL23 QTP23 QJT23 PZX23 PQB23 PGF23 OWJ23 OMN23 OCR23 NSV23 NIZ23 MZD23 MPH23 MFL23 LVP23 LLT23 LBX23 KSB23 KIF23 JYJ23 JON23 JER23 IUV23 IKZ23 IBD23 HRH23 HHL23 GXP23 GNT23 GDX23 FUB23 FKF23 FAJ23 EQN23 EGR23 DWV23 DMZ23 DDD23 CTH23 CJL23 BZP23 BPT23 BFX23 AWB23 AMF23 ACJ23">
      <formula1>IR$93:IR$99</formula1>
    </dataValidation>
    <dataValidation type="list" allowBlank="1" showInputMessage="1" showErrorMessage="1" promptTitle="Row 16: HTC Unit Designation" prompt="Select the appropriate housing tax credit unit designation for this unit (TC30%, TC40%, MR, etc.). " sqref="IR22 SN22 WVD983041 WLH983041 WBL983041 VRP983041 VHT983041 UXX983041 UOB983041 UEF983041 TUJ983041 TKN983041 TAR983041 SQV983041 SGZ983041 RXD983041 RNH983041 RDL983041 QTP983041 QJT983041 PZX983041 PQB983041 PGF983041 OWJ983041 OMN983041 OCR983041 NSV983041 NIZ983041 MZD983041 MPH983041 MFL983041 LVP983041 LLT983041 LBX983041 KSB983041 KIF983041 JYJ983041 JON983041 JER983041 IUV983041 IKZ983041 IBD983041 HRH983041 HHL983041 GXP983041 GNT983041 GDX983041 FUB983041 FKF983041 FAJ983041 EQN983041 EGR983041 DWV983041 DMZ983041 DDD983041 CTH983041 CJL983041 BZP983041 BPT983041 BFX983041 AWB983041 AMF983041 ACJ983041 SN983041 IR983041 WVD917505 WLH917505 WBL917505 VRP917505 VHT917505 UXX917505 UOB917505 UEF917505 TUJ917505 TKN917505 TAR917505 SQV917505 SGZ917505 RXD917505 RNH917505 RDL917505 QTP917505 QJT917505 PZX917505 PQB917505 PGF917505 OWJ917505 OMN917505 OCR917505 NSV917505 NIZ917505 MZD917505 MPH917505 MFL917505 LVP917505 LLT917505 LBX917505 KSB917505 KIF917505 JYJ917505 JON917505 JER917505 IUV917505 IKZ917505 IBD917505 HRH917505 HHL917505 GXP917505 GNT917505 GDX917505 FUB917505 FKF917505 FAJ917505 EQN917505 EGR917505 DWV917505 DMZ917505 DDD917505 CTH917505 CJL917505 BZP917505 BPT917505 BFX917505 AWB917505 AMF917505 ACJ917505 SN917505 IR917505 WVD851969 WLH851969 WBL851969 VRP851969 VHT851969 UXX851969 UOB851969 UEF851969 TUJ851969 TKN851969 TAR851969 SQV851969 SGZ851969 RXD851969 RNH851969 RDL851969 QTP851969 QJT851969 PZX851969 PQB851969 PGF851969 OWJ851969 OMN851969 OCR851969 NSV851969 NIZ851969 MZD851969 MPH851969 MFL851969 LVP851969 LLT851969 LBX851969 KSB851969 KIF851969 JYJ851969 JON851969 JER851969 IUV851969 IKZ851969 IBD851969 HRH851969 HHL851969 GXP851969 GNT851969 GDX851969 FUB851969 FKF851969 FAJ851969 EQN851969 EGR851969 DWV851969 DMZ851969 DDD851969 CTH851969 CJL851969 BZP851969 BPT851969 BFX851969 AWB851969 AMF851969 ACJ851969 SN851969 IR851969 WVD786433 WLH786433 WBL786433 VRP786433 VHT786433 UXX786433 UOB786433 UEF786433 TUJ786433 TKN786433 TAR786433 SQV786433 SGZ786433 RXD786433 RNH786433 RDL786433 QTP786433 QJT786433 PZX786433 PQB786433 PGF786433 OWJ786433 OMN786433 OCR786433 NSV786433 NIZ786433 MZD786433 MPH786433 MFL786433 LVP786433 LLT786433 LBX786433 KSB786433 KIF786433 JYJ786433 JON786433 JER786433 IUV786433 IKZ786433 IBD786433 HRH786433 HHL786433 GXP786433 GNT786433 GDX786433 FUB786433 FKF786433 FAJ786433 EQN786433 EGR786433 DWV786433 DMZ786433 DDD786433 CTH786433 CJL786433 BZP786433 BPT786433 BFX786433 AWB786433 AMF786433 ACJ786433 SN786433 IR786433 WVD720897 WLH720897 WBL720897 VRP720897 VHT720897 UXX720897 UOB720897 UEF720897 TUJ720897 TKN720897 TAR720897 SQV720897 SGZ720897 RXD720897 RNH720897 RDL720897 QTP720897 QJT720897 PZX720897 PQB720897 PGF720897 OWJ720897 OMN720897 OCR720897 NSV720897 NIZ720897 MZD720897 MPH720897 MFL720897 LVP720897 LLT720897 LBX720897 KSB720897 KIF720897 JYJ720897 JON720897 JER720897 IUV720897 IKZ720897 IBD720897 HRH720897 HHL720897 GXP720897 GNT720897 GDX720897 FUB720897 FKF720897 FAJ720897 EQN720897 EGR720897 DWV720897 DMZ720897 DDD720897 CTH720897 CJL720897 BZP720897 BPT720897 BFX720897 AWB720897 AMF720897 ACJ720897 SN720897 IR720897 WVD655361 WLH655361 WBL655361 VRP655361 VHT655361 UXX655361 UOB655361 UEF655361 TUJ655361 TKN655361 TAR655361 SQV655361 SGZ655361 RXD655361 RNH655361 RDL655361 QTP655361 QJT655361 PZX655361 PQB655361 PGF655361 OWJ655361 OMN655361 OCR655361 NSV655361 NIZ655361 MZD655361 MPH655361 MFL655361 LVP655361 LLT655361 LBX655361 KSB655361 KIF655361 JYJ655361 JON655361 JER655361 IUV655361 IKZ655361 IBD655361 HRH655361 HHL655361 GXP655361 GNT655361 GDX655361 FUB655361 FKF655361 FAJ655361 EQN655361 EGR655361 DWV655361 DMZ655361 DDD655361 CTH655361 CJL655361 BZP655361 BPT655361 BFX655361 AWB655361 AMF655361 ACJ655361 SN655361 IR655361 WVD589825 WLH589825 WBL589825 VRP589825 VHT589825 UXX589825 UOB589825 UEF589825 TUJ589825 TKN589825 TAR589825 SQV589825 SGZ589825 RXD589825 RNH589825 RDL589825 QTP589825 QJT589825 PZX589825 PQB589825 PGF589825 OWJ589825 OMN589825 OCR589825 NSV589825 NIZ589825 MZD589825 MPH589825 MFL589825 LVP589825 LLT589825 LBX589825 KSB589825 KIF589825 JYJ589825 JON589825 JER589825 IUV589825 IKZ589825 IBD589825 HRH589825 HHL589825 GXP589825 GNT589825 GDX589825 FUB589825 FKF589825 FAJ589825 EQN589825 EGR589825 DWV589825 DMZ589825 DDD589825 CTH589825 CJL589825 BZP589825 BPT589825 BFX589825 AWB589825 AMF589825 ACJ589825 SN589825 IR589825 WVD524289 WLH524289 WBL524289 VRP524289 VHT524289 UXX524289 UOB524289 UEF524289 TUJ524289 TKN524289 TAR524289 SQV524289 SGZ524289 RXD524289 RNH524289 RDL524289 QTP524289 QJT524289 PZX524289 PQB524289 PGF524289 OWJ524289 OMN524289 OCR524289 NSV524289 NIZ524289 MZD524289 MPH524289 MFL524289 LVP524289 LLT524289 LBX524289 KSB524289 KIF524289 JYJ524289 JON524289 JER524289 IUV524289 IKZ524289 IBD524289 HRH524289 HHL524289 GXP524289 GNT524289 GDX524289 FUB524289 FKF524289 FAJ524289 EQN524289 EGR524289 DWV524289 DMZ524289 DDD524289 CTH524289 CJL524289 BZP524289 BPT524289 BFX524289 AWB524289 AMF524289 ACJ524289 SN524289 IR524289 WVD458753 WLH458753 WBL458753 VRP458753 VHT458753 UXX458753 UOB458753 UEF458753 TUJ458753 TKN458753 TAR458753 SQV458753 SGZ458753 RXD458753 RNH458753 RDL458753 QTP458753 QJT458753 PZX458753 PQB458753 PGF458753 OWJ458753 OMN458753 OCR458753 NSV458753 NIZ458753 MZD458753 MPH458753 MFL458753 LVP458753 LLT458753 LBX458753 KSB458753 KIF458753 JYJ458753 JON458753 JER458753 IUV458753 IKZ458753 IBD458753 HRH458753 HHL458753 GXP458753 GNT458753 GDX458753 FUB458753 FKF458753 FAJ458753 EQN458753 EGR458753 DWV458753 DMZ458753 DDD458753 CTH458753 CJL458753 BZP458753 BPT458753 BFX458753 AWB458753 AMF458753 ACJ458753 SN458753 IR458753 WVD393217 WLH393217 WBL393217 VRP393217 VHT393217 UXX393217 UOB393217 UEF393217 TUJ393217 TKN393217 TAR393217 SQV393217 SGZ393217 RXD393217 RNH393217 RDL393217 QTP393217 QJT393217 PZX393217 PQB393217 PGF393217 OWJ393217 OMN393217 OCR393217 NSV393217 NIZ393217 MZD393217 MPH393217 MFL393217 LVP393217 LLT393217 LBX393217 KSB393217 KIF393217 JYJ393217 JON393217 JER393217 IUV393217 IKZ393217 IBD393217 HRH393217 HHL393217 GXP393217 GNT393217 GDX393217 FUB393217 FKF393217 FAJ393217 EQN393217 EGR393217 DWV393217 DMZ393217 DDD393217 CTH393217 CJL393217 BZP393217 BPT393217 BFX393217 AWB393217 AMF393217 ACJ393217 SN393217 IR393217 WVD327681 WLH327681 WBL327681 VRP327681 VHT327681 UXX327681 UOB327681 UEF327681 TUJ327681 TKN327681 TAR327681 SQV327681 SGZ327681 RXD327681 RNH327681 RDL327681 QTP327681 QJT327681 PZX327681 PQB327681 PGF327681 OWJ327681 OMN327681 OCR327681 NSV327681 NIZ327681 MZD327681 MPH327681 MFL327681 LVP327681 LLT327681 LBX327681 KSB327681 KIF327681 JYJ327681 JON327681 JER327681 IUV327681 IKZ327681 IBD327681 HRH327681 HHL327681 GXP327681 GNT327681 GDX327681 FUB327681 FKF327681 FAJ327681 EQN327681 EGR327681 DWV327681 DMZ327681 DDD327681 CTH327681 CJL327681 BZP327681 BPT327681 BFX327681 AWB327681 AMF327681 ACJ327681 SN327681 IR327681 WVD262145 WLH262145 WBL262145 VRP262145 VHT262145 UXX262145 UOB262145 UEF262145 TUJ262145 TKN262145 TAR262145 SQV262145 SGZ262145 RXD262145 RNH262145 RDL262145 QTP262145 QJT262145 PZX262145 PQB262145 PGF262145 OWJ262145 OMN262145 OCR262145 NSV262145 NIZ262145 MZD262145 MPH262145 MFL262145 LVP262145 LLT262145 LBX262145 KSB262145 KIF262145 JYJ262145 JON262145 JER262145 IUV262145 IKZ262145 IBD262145 HRH262145 HHL262145 GXP262145 GNT262145 GDX262145 FUB262145 FKF262145 FAJ262145 EQN262145 EGR262145 DWV262145 DMZ262145 DDD262145 CTH262145 CJL262145 BZP262145 BPT262145 BFX262145 AWB262145 AMF262145 ACJ262145 SN262145 IR262145 WVD196609 WLH196609 WBL196609 VRP196609 VHT196609 UXX196609 UOB196609 UEF196609 TUJ196609 TKN196609 TAR196609 SQV196609 SGZ196609 RXD196609 RNH196609 RDL196609 QTP196609 QJT196609 PZX196609 PQB196609 PGF196609 OWJ196609 OMN196609 OCR196609 NSV196609 NIZ196609 MZD196609 MPH196609 MFL196609 LVP196609 LLT196609 LBX196609 KSB196609 KIF196609 JYJ196609 JON196609 JER196609 IUV196609 IKZ196609 IBD196609 HRH196609 HHL196609 GXP196609 GNT196609 GDX196609 FUB196609 FKF196609 FAJ196609 EQN196609 EGR196609 DWV196609 DMZ196609 DDD196609 CTH196609 CJL196609 BZP196609 BPT196609 BFX196609 AWB196609 AMF196609 ACJ196609 SN196609 IR196609 WVD131073 WLH131073 WBL131073 VRP131073 VHT131073 UXX131073 UOB131073 UEF131073 TUJ131073 TKN131073 TAR131073 SQV131073 SGZ131073 RXD131073 RNH131073 RDL131073 QTP131073 QJT131073 PZX131073 PQB131073 PGF131073 OWJ131073 OMN131073 OCR131073 NSV131073 NIZ131073 MZD131073 MPH131073 MFL131073 LVP131073 LLT131073 LBX131073 KSB131073 KIF131073 JYJ131073 JON131073 JER131073 IUV131073 IKZ131073 IBD131073 HRH131073 HHL131073 GXP131073 GNT131073 GDX131073 FUB131073 FKF131073 FAJ131073 EQN131073 EGR131073 DWV131073 DMZ131073 DDD131073 CTH131073 CJL131073 BZP131073 BPT131073 BFX131073 AWB131073 AMF131073 ACJ131073 SN131073 IR131073 WVD65537 WLH65537 WBL65537 VRP65537 VHT65537 UXX65537 UOB65537 UEF65537 TUJ65537 TKN65537 TAR65537 SQV65537 SGZ65537 RXD65537 RNH65537 RDL65537 QTP65537 QJT65537 PZX65537 PQB65537 PGF65537 OWJ65537 OMN65537 OCR65537 NSV65537 NIZ65537 MZD65537 MPH65537 MFL65537 LVP65537 LLT65537 LBX65537 KSB65537 KIF65537 JYJ65537 JON65537 JER65537 IUV65537 IKZ65537 IBD65537 HRH65537 HHL65537 GXP65537 GNT65537 GDX65537 FUB65537 FKF65537 FAJ65537 EQN65537 EGR65537 DWV65537 DMZ65537 DDD65537 CTH65537 CJL65537 BZP65537 BPT65537 BFX65537 AWB65537 AMF65537 ACJ65537 SN65537 IR65537 WVD22 WLH22 WBL22 VRP22 VHT22 UXX22 UOB22 UEF22 TUJ22 TKN22 TAR22 SQV22 SGZ22 RXD22 RNH22 RDL22 QTP22 QJT22 PZX22 PQB22 PGF22 OWJ22 OMN22 OCR22 NSV22 NIZ22 MZD22 MPH22 MFL22 LVP22 LLT22 LBX22 KSB22 KIF22 JYJ22 JON22 JER22 IUV22 IKZ22 IBD22 HRH22 HHL22 GXP22 GNT22 GDX22 FUB22 FKF22 FAJ22 EQN22 EGR22 DWV22 DMZ22 DDD22 CTH22 CJL22 BZP22 BPT22 BFX22 AWB22 AMF22 ACJ22">
      <formula1>IR$93:IR$99</formula1>
    </dataValidation>
    <dataValidation type="list" allowBlank="1" showInputMessage="1" showErrorMessage="1" promptTitle="Row 15: HTC Unit Designation" prompt="Select the appropriate housing tax credit unit designation for this unit (TC30%, TC40%, MR, etc.). " sqref="IR21 SN21 WVD983040 WLH983040 WBL983040 VRP983040 VHT983040 UXX983040 UOB983040 UEF983040 TUJ983040 TKN983040 TAR983040 SQV983040 SGZ983040 RXD983040 RNH983040 RDL983040 QTP983040 QJT983040 PZX983040 PQB983040 PGF983040 OWJ983040 OMN983040 OCR983040 NSV983040 NIZ983040 MZD983040 MPH983040 MFL983040 LVP983040 LLT983040 LBX983040 KSB983040 KIF983040 JYJ983040 JON983040 JER983040 IUV983040 IKZ983040 IBD983040 HRH983040 HHL983040 GXP983040 GNT983040 GDX983040 FUB983040 FKF983040 FAJ983040 EQN983040 EGR983040 DWV983040 DMZ983040 DDD983040 CTH983040 CJL983040 BZP983040 BPT983040 BFX983040 AWB983040 AMF983040 ACJ983040 SN983040 IR983040 WVD917504 WLH917504 WBL917504 VRP917504 VHT917504 UXX917504 UOB917504 UEF917504 TUJ917504 TKN917504 TAR917504 SQV917504 SGZ917504 RXD917504 RNH917504 RDL917504 QTP917504 QJT917504 PZX917504 PQB917504 PGF917504 OWJ917504 OMN917504 OCR917504 NSV917504 NIZ917504 MZD917504 MPH917504 MFL917504 LVP917504 LLT917504 LBX917504 KSB917504 KIF917504 JYJ917504 JON917504 JER917504 IUV917504 IKZ917504 IBD917504 HRH917504 HHL917504 GXP917504 GNT917504 GDX917504 FUB917504 FKF917504 FAJ917504 EQN917504 EGR917504 DWV917504 DMZ917504 DDD917504 CTH917504 CJL917504 BZP917504 BPT917504 BFX917504 AWB917504 AMF917504 ACJ917504 SN917504 IR917504 WVD851968 WLH851968 WBL851968 VRP851968 VHT851968 UXX851968 UOB851968 UEF851968 TUJ851968 TKN851968 TAR851968 SQV851968 SGZ851968 RXD851968 RNH851968 RDL851968 QTP851968 QJT851968 PZX851968 PQB851968 PGF851968 OWJ851968 OMN851968 OCR851968 NSV851968 NIZ851968 MZD851968 MPH851968 MFL851968 LVP851968 LLT851968 LBX851968 KSB851968 KIF851968 JYJ851968 JON851968 JER851968 IUV851968 IKZ851968 IBD851968 HRH851968 HHL851968 GXP851968 GNT851968 GDX851968 FUB851968 FKF851968 FAJ851968 EQN851968 EGR851968 DWV851968 DMZ851968 DDD851968 CTH851968 CJL851968 BZP851968 BPT851968 BFX851968 AWB851968 AMF851968 ACJ851968 SN851968 IR851968 WVD786432 WLH786432 WBL786432 VRP786432 VHT786432 UXX786432 UOB786432 UEF786432 TUJ786432 TKN786432 TAR786432 SQV786432 SGZ786432 RXD786432 RNH786432 RDL786432 QTP786432 QJT786432 PZX786432 PQB786432 PGF786432 OWJ786432 OMN786432 OCR786432 NSV786432 NIZ786432 MZD786432 MPH786432 MFL786432 LVP786432 LLT786432 LBX786432 KSB786432 KIF786432 JYJ786432 JON786432 JER786432 IUV786432 IKZ786432 IBD786432 HRH786432 HHL786432 GXP786432 GNT786432 GDX786432 FUB786432 FKF786432 FAJ786432 EQN786432 EGR786432 DWV786432 DMZ786432 DDD786432 CTH786432 CJL786432 BZP786432 BPT786432 BFX786432 AWB786432 AMF786432 ACJ786432 SN786432 IR786432 WVD720896 WLH720896 WBL720896 VRP720896 VHT720896 UXX720896 UOB720896 UEF720896 TUJ720896 TKN720896 TAR720896 SQV720896 SGZ720896 RXD720896 RNH720896 RDL720896 QTP720896 QJT720896 PZX720896 PQB720896 PGF720896 OWJ720896 OMN720896 OCR720896 NSV720896 NIZ720896 MZD720896 MPH720896 MFL720896 LVP720896 LLT720896 LBX720896 KSB720896 KIF720896 JYJ720896 JON720896 JER720896 IUV720896 IKZ720896 IBD720896 HRH720896 HHL720896 GXP720896 GNT720896 GDX720896 FUB720896 FKF720896 FAJ720896 EQN720896 EGR720896 DWV720896 DMZ720896 DDD720896 CTH720896 CJL720896 BZP720896 BPT720896 BFX720896 AWB720896 AMF720896 ACJ720896 SN720896 IR720896 WVD655360 WLH655360 WBL655360 VRP655360 VHT655360 UXX655360 UOB655360 UEF655360 TUJ655360 TKN655360 TAR655360 SQV655360 SGZ655360 RXD655360 RNH655360 RDL655360 QTP655360 QJT655360 PZX655360 PQB655360 PGF655360 OWJ655360 OMN655360 OCR655360 NSV655360 NIZ655360 MZD655360 MPH655360 MFL655360 LVP655360 LLT655360 LBX655360 KSB655360 KIF655360 JYJ655360 JON655360 JER655360 IUV655360 IKZ655360 IBD655360 HRH655360 HHL655360 GXP655360 GNT655360 GDX655360 FUB655360 FKF655360 FAJ655360 EQN655360 EGR655360 DWV655360 DMZ655360 DDD655360 CTH655360 CJL655360 BZP655360 BPT655360 BFX655360 AWB655360 AMF655360 ACJ655360 SN655360 IR655360 WVD589824 WLH589824 WBL589824 VRP589824 VHT589824 UXX589824 UOB589824 UEF589824 TUJ589824 TKN589824 TAR589824 SQV589824 SGZ589824 RXD589824 RNH589824 RDL589824 QTP589824 QJT589824 PZX589824 PQB589824 PGF589824 OWJ589824 OMN589824 OCR589824 NSV589824 NIZ589824 MZD589824 MPH589824 MFL589824 LVP589824 LLT589824 LBX589824 KSB589824 KIF589824 JYJ589824 JON589824 JER589824 IUV589824 IKZ589824 IBD589824 HRH589824 HHL589824 GXP589824 GNT589824 GDX589824 FUB589824 FKF589824 FAJ589824 EQN589824 EGR589824 DWV589824 DMZ589824 DDD589824 CTH589824 CJL589824 BZP589824 BPT589824 BFX589824 AWB589824 AMF589824 ACJ589824 SN589824 IR589824 WVD524288 WLH524288 WBL524288 VRP524288 VHT524288 UXX524288 UOB524288 UEF524288 TUJ524288 TKN524288 TAR524288 SQV524288 SGZ524288 RXD524288 RNH524288 RDL524288 QTP524288 QJT524288 PZX524288 PQB524288 PGF524288 OWJ524288 OMN524288 OCR524288 NSV524288 NIZ524288 MZD524288 MPH524288 MFL524288 LVP524288 LLT524288 LBX524288 KSB524288 KIF524288 JYJ524288 JON524288 JER524288 IUV524288 IKZ524288 IBD524288 HRH524288 HHL524288 GXP524288 GNT524288 GDX524288 FUB524288 FKF524288 FAJ524288 EQN524288 EGR524288 DWV524288 DMZ524288 DDD524288 CTH524288 CJL524288 BZP524288 BPT524288 BFX524288 AWB524288 AMF524288 ACJ524288 SN524288 IR524288 WVD458752 WLH458752 WBL458752 VRP458752 VHT458752 UXX458752 UOB458752 UEF458752 TUJ458752 TKN458752 TAR458752 SQV458752 SGZ458752 RXD458752 RNH458752 RDL458752 QTP458752 QJT458752 PZX458752 PQB458752 PGF458752 OWJ458752 OMN458752 OCR458752 NSV458752 NIZ458752 MZD458752 MPH458752 MFL458752 LVP458752 LLT458752 LBX458752 KSB458752 KIF458752 JYJ458752 JON458752 JER458752 IUV458752 IKZ458752 IBD458752 HRH458752 HHL458752 GXP458752 GNT458752 GDX458752 FUB458752 FKF458752 FAJ458752 EQN458752 EGR458752 DWV458752 DMZ458752 DDD458752 CTH458752 CJL458752 BZP458752 BPT458752 BFX458752 AWB458752 AMF458752 ACJ458752 SN458752 IR458752 WVD393216 WLH393216 WBL393216 VRP393216 VHT393216 UXX393216 UOB393216 UEF393216 TUJ393216 TKN393216 TAR393216 SQV393216 SGZ393216 RXD393216 RNH393216 RDL393216 QTP393216 QJT393216 PZX393216 PQB393216 PGF393216 OWJ393216 OMN393216 OCR393216 NSV393216 NIZ393216 MZD393216 MPH393216 MFL393216 LVP393216 LLT393216 LBX393216 KSB393216 KIF393216 JYJ393216 JON393216 JER393216 IUV393216 IKZ393216 IBD393216 HRH393216 HHL393216 GXP393216 GNT393216 GDX393216 FUB393216 FKF393216 FAJ393216 EQN393216 EGR393216 DWV393216 DMZ393216 DDD393216 CTH393216 CJL393216 BZP393216 BPT393216 BFX393216 AWB393216 AMF393216 ACJ393216 SN393216 IR393216 WVD327680 WLH327680 WBL327680 VRP327680 VHT327680 UXX327680 UOB327680 UEF327680 TUJ327680 TKN327680 TAR327680 SQV327680 SGZ327680 RXD327680 RNH327680 RDL327680 QTP327680 QJT327680 PZX327680 PQB327680 PGF327680 OWJ327680 OMN327680 OCR327680 NSV327680 NIZ327680 MZD327680 MPH327680 MFL327680 LVP327680 LLT327680 LBX327680 KSB327680 KIF327680 JYJ327680 JON327680 JER327680 IUV327680 IKZ327680 IBD327680 HRH327680 HHL327680 GXP327680 GNT327680 GDX327680 FUB327680 FKF327680 FAJ327680 EQN327680 EGR327680 DWV327680 DMZ327680 DDD327680 CTH327680 CJL327680 BZP327680 BPT327680 BFX327680 AWB327680 AMF327680 ACJ327680 SN327680 IR327680 WVD262144 WLH262144 WBL262144 VRP262144 VHT262144 UXX262144 UOB262144 UEF262144 TUJ262144 TKN262144 TAR262144 SQV262144 SGZ262144 RXD262144 RNH262144 RDL262144 QTP262144 QJT262144 PZX262144 PQB262144 PGF262144 OWJ262144 OMN262144 OCR262144 NSV262144 NIZ262144 MZD262144 MPH262144 MFL262144 LVP262144 LLT262144 LBX262144 KSB262144 KIF262144 JYJ262144 JON262144 JER262144 IUV262144 IKZ262144 IBD262144 HRH262144 HHL262144 GXP262144 GNT262144 GDX262144 FUB262144 FKF262144 FAJ262144 EQN262144 EGR262144 DWV262144 DMZ262144 DDD262144 CTH262144 CJL262144 BZP262144 BPT262144 BFX262144 AWB262144 AMF262144 ACJ262144 SN262144 IR262144 WVD196608 WLH196608 WBL196608 VRP196608 VHT196608 UXX196608 UOB196608 UEF196608 TUJ196608 TKN196608 TAR196608 SQV196608 SGZ196608 RXD196608 RNH196608 RDL196608 QTP196608 QJT196608 PZX196608 PQB196608 PGF196608 OWJ196608 OMN196608 OCR196608 NSV196608 NIZ196608 MZD196608 MPH196608 MFL196608 LVP196608 LLT196608 LBX196608 KSB196608 KIF196608 JYJ196608 JON196608 JER196608 IUV196608 IKZ196608 IBD196608 HRH196608 HHL196608 GXP196608 GNT196608 GDX196608 FUB196608 FKF196608 FAJ196608 EQN196608 EGR196608 DWV196608 DMZ196608 DDD196608 CTH196608 CJL196608 BZP196608 BPT196608 BFX196608 AWB196608 AMF196608 ACJ196608 SN196608 IR196608 WVD131072 WLH131072 WBL131072 VRP131072 VHT131072 UXX131072 UOB131072 UEF131072 TUJ131072 TKN131072 TAR131072 SQV131072 SGZ131072 RXD131072 RNH131072 RDL131072 QTP131072 QJT131072 PZX131072 PQB131072 PGF131072 OWJ131072 OMN131072 OCR131072 NSV131072 NIZ131072 MZD131072 MPH131072 MFL131072 LVP131072 LLT131072 LBX131072 KSB131072 KIF131072 JYJ131072 JON131072 JER131072 IUV131072 IKZ131072 IBD131072 HRH131072 HHL131072 GXP131072 GNT131072 GDX131072 FUB131072 FKF131072 FAJ131072 EQN131072 EGR131072 DWV131072 DMZ131072 DDD131072 CTH131072 CJL131072 BZP131072 BPT131072 BFX131072 AWB131072 AMF131072 ACJ131072 SN131072 IR131072 WVD65536 WLH65536 WBL65536 VRP65536 VHT65536 UXX65536 UOB65536 UEF65536 TUJ65536 TKN65536 TAR65536 SQV65536 SGZ65536 RXD65536 RNH65536 RDL65536 QTP65536 QJT65536 PZX65536 PQB65536 PGF65536 OWJ65536 OMN65536 OCR65536 NSV65536 NIZ65536 MZD65536 MPH65536 MFL65536 LVP65536 LLT65536 LBX65536 KSB65536 KIF65536 JYJ65536 JON65536 JER65536 IUV65536 IKZ65536 IBD65536 HRH65536 HHL65536 GXP65536 GNT65536 GDX65536 FUB65536 FKF65536 FAJ65536 EQN65536 EGR65536 DWV65536 DMZ65536 DDD65536 CTH65536 CJL65536 BZP65536 BPT65536 BFX65536 AWB65536 AMF65536 ACJ65536 SN65536 IR65536 WVD21 WLH21 WBL21 VRP21 VHT21 UXX21 UOB21 UEF21 TUJ21 TKN21 TAR21 SQV21 SGZ21 RXD21 RNH21 RDL21 QTP21 QJT21 PZX21 PQB21 PGF21 OWJ21 OMN21 OCR21 NSV21 NIZ21 MZD21 MPH21 MFL21 LVP21 LLT21 LBX21 KSB21 KIF21 JYJ21 JON21 JER21 IUV21 IKZ21 IBD21 HRH21 HHL21 GXP21 GNT21 GDX21 FUB21 FKF21 FAJ21 EQN21 EGR21 DWV21 DMZ21 DDD21 CTH21 CJL21 BZP21 BPT21 BFX21 AWB21 AMF21 ACJ21">
      <formula1>IR$93:IR$99</formula1>
    </dataValidation>
    <dataValidation type="list" allowBlank="1" showInputMessage="1" showErrorMessage="1" promptTitle="Row 14: HTC Unit Designation" prompt="Select the appropriate housing tax credit unit designation for this unit (TC30%, TC40%, MR, etc.). " sqref="IR20 SN20 WVD983039 WLH983039 WBL983039 VRP983039 VHT983039 UXX983039 UOB983039 UEF983039 TUJ983039 TKN983039 TAR983039 SQV983039 SGZ983039 RXD983039 RNH983039 RDL983039 QTP983039 QJT983039 PZX983039 PQB983039 PGF983039 OWJ983039 OMN983039 OCR983039 NSV983039 NIZ983039 MZD983039 MPH983039 MFL983039 LVP983039 LLT983039 LBX983039 KSB983039 KIF983039 JYJ983039 JON983039 JER983039 IUV983039 IKZ983039 IBD983039 HRH983039 HHL983039 GXP983039 GNT983039 GDX983039 FUB983039 FKF983039 FAJ983039 EQN983039 EGR983039 DWV983039 DMZ983039 DDD983039 CTH983039 CJL983039 BZP983039 BPT983039 BFX983039 AWB983039 AMF983039 ACJ983039 SN983039 IR983039 WVD917503 WLH917503 WBL917503 VRP917503 VHT917503 UXX917503 UOB917503 UEF917503 TUJ917503 TKN917503 TAR917503 SQV917503 SGZ917503 RXD917503 RNH917503 RDL917503 QTP917503 QJT917503 PZX917503 PQB917503 PGF917503 OWJ917503 OMN917503 OCR917503 NSV917503 NIZ917503 MZD917503 MPH917503 MFL917503 LVP917503 LLT917503 LBX917503 KSB917503 KIF917503 JYJ917503 JON917503 JER917503 IUV917503 IKZ917503 IBD917503 HRH917503 HHL917503 GXP917503 GNT917503 GDX917503 FUB917503 FKF917503 FAJ917503 EQN917503 EGR917503 DWV917503 DMZ917503 DDD917503 CTH917503 CJL917503 BZP917503 BPT917503 BFX917503 AWB917503 AMF917503 ACJ917503 SN917503 IR917503 WVD851967 WLH851967 WBL851967 VRP851967 VHT851967 UXX851967 UOB851967 UEF851967 TUJ851967 TKN851967 TAR851967 SQV851967 SGZ851967 RXD851967 RNH851967 RDL851967 QTP851967 QJT851967 PZX851967 PQB851967 PGF851967 OWJ851967 OMN851967 OCR851967 NSV851967 NIZ851967 MZD851967 MPH851967 MFL851967 LVP851967 LLT851967 LBX851967 KSB851967 KIF851967 JYJ851967 JON851967 JER851967 IUV851967 IKZ851967 IBD851967 HRH851967 HHL851967 GXP851967 GNT851967 GDX851967 FUB851967 FKF851967 FAJ851967 EQN851967 EGR851967 DWV851967 DMZ851967 DDD851967 CTH851967 CJL851967 BZP851967 BPT851967 BFX851967 AWB851967 AMF851967 ACJ851967 SN851967 IR851967 WVD786431 WLH786431 WBL786431 VRP786431 VHT786431 UXX786431 UOB786431 UEF786431 TUJ786431 TKN786431 TAR786431 SQV786431 SGZ786431 RXD786431 RNH786431 RDL786431 QTP786431 QJT786431 PZX786431 PQB786431 PGF786431 OWJ786431 OMN786431 OCR786431 NSV786431 NIZ786431 MZD786431 MPH786431 MFL786431 LVP786431 LLT786431 LBX786431 KSB786431 KIF786431 JYJ786431 JON786431 JER786431 IUV786431 IKZ786431 IBD786431 HRH786431 HHL786431 GXP786431 GNT786431 GDX786431 FUB786431 FKF786431 FAJ786431 EQN786431 EGR786431 DWV786431 DMZ786431 DDD786431 CTH786431 CJL786431 BZP786431 BPT786431 BFX786431 AWB786431 AMF786431 ACJ786431 SN786431 IR786431 WVD720895 WLH720895 WBL720895 VRP720895 VHT720895 UXX720895 UOB720895 UEF720895 TUJ720895 TKN720895 TAR720895 SQV720895 SGZ720895 RXD720895 RNH720895 RDL720895 QTP720895 QJT720895 PZX720895 PQB720895 PGF720895 OWJ720895 OMN720895 OCR720895 NSV720895 NIZ720895 MZD720895 MPH720895 MFL720895 LVP720895 LLT720895 LBX720895 KSB720895 KIF720895 JYJ720895 JON720895 JER720895 IUV720895 IKZ720895 IBD720895 HRH720895 HHL720895 GXP720895 GNT720895 GDX720895 FUB720895 FKF720895 FAJ720895 EQN720895 EGR720895 DWV720895 DMZ720895 DDD720895 CTH720895 CJL720895 BZP720895 BPT720895 BFX720895 AWB720895 AMF720895 ACJ720895 SN720895 IR720895 WVD655359 WLH655359 WBL655359 VRP655359 VHT655359 UXX655359 UOB655359 UEF655359 TUJ655359 TKN655359 TAR655359 SQV655359 SGZ655359 RXD655359 RNH655359 RDL655359 QTP655359 QJT655359 PZX655359 PQB655359 PGF655359 OWJ655359 OMN655359 OCR655359 NSV655359 NIZ655359 MZD655359 MPH655359 MFL655359 LVP655359 LLT655359 LBX655359 KSB655359 KIF655359 JYJ655359 JON655359 JER655359 IUV655359 IKZ655359 IBD655359 HRH655359 HHL655359 GXP655359 GNT655359 GDX655359 FUB655359 FKF655359 FAJ655359 EQN655359 EGR655359 DWV655359 DMZ655359 DDD655359 CTH655359 CJL655359 BZP655359 BPT655359 BFX655359 AWB655359 AMF655359 ACJ655359 SN655359 IR655359 WVD589823 WLH589823 WBL589823 VRP589823 VHT589823 UXX589823 UOB589823 UEF589823 TUJ589823 TKN589823 TAR589823 SQV589823 SGZ589823 RXD589823 RNH589823 RDL589823 QTP589823 QJT589823 PZX589823 PQB589823 PGF589823 OWJ589823 OMN589823 OCR589823 NSV589823 NIZ589823 MZD589823 MPH589823 MFL589823 LVP589823 LLT589823 LBX589823 KSB589823 KIF589823 JYJ589823 JON589823 JER589823 IUV589823 IKZ589823 IBD589823 HRH589823 HHL589823 GXP589823 GNT589823 GDX589823 FUB589823 FKF589823 FAJ589823 EQN589823 EGR589823 DWV589823 DMZ589823 DDD589823 CTH589823 CJL589823 BZP589823 BPT589823 BFX589823 AWB589823 AMF589823 ACJ589823 SN589823 IR589823 WVD524287 WLH524287 WBL524287 VRP524287 VHT524287 UXX524287 UOB524287 UEF524287 TUJ524287 TKN524287 TAR524287 SQV524287 SGZ524287 RXD524287 RNH524287 RDL524287 QTP524287 QJT524287 PZX524287 PQB524287 PGF524287 OWJ524287 OMN524287 OCR524287 NSV524287 NIZ524287 MZD524287 MPH524287 MFL524287 LVP524287 LLT524287 LBX524287 KSB524287 KIF524287 JYJ524287 JON524287 JER524287 IUV524287 IKZ524287 IBD524287 HRH524287 HHL524287 GXP524287 GNT524287 GDX524287 FUB524287 FKF524287 FAJ524287 EQN524287 EGR524287 DWV524287 DMZ524287 DDD524287 CTH524287 CJL524287 BZP524287 BPT524287 BFX524287 AWB524287 AMF524287 ACJ524287 SN524287 IR524287 WVD458751 WLH458751 WBL458751 VRP458751 VHT458751 UXX458751 UOB458751 UEF458751 TUJ458751 TKN458751 TAR458751 SQV458751 SGZ458751 RXD458751 RNH458751 RDL458751 QTP458751 QJT458751 PZX458751 PQB458751 PGF458751 OWJ458751 OMN458751 OCR458751 NSV458751 NIZ458751 MZD458751 MPH458751 MFL458751 LVP458751 LLT458751 LBX458751 KSB458751 KIF458751 JYJ458751 JON458751 JER458751 IUV458751 IKZ458751 IBD458751 HRH458751 HHL458751 GXP458751 GNT458751 GDX458751 FUB458751 FKF458751 FAJ458751 EQN458751 EGR458751 DWV458751 DMZ458751 DDD458751 CTH458751 CJL458751 BZP458751 BPT458751 BFX458751 AWB458751 AMF458751 ACJ458751 SN458751 IR458751 WVD393215 WLH393215 WBL393215 VRP393215 VHT393215 UXX393215 UOB393215 UEF393215 TUJ393215 TKN393215 TAR393215 SQV393215 SGZ393215 RXD393215 RNH393215 RDL393215 QTP393215 QJT393215 PZX393215 PQB393215 PGF393215 OWJ393215 OMN393215 OCR393215 NSV393215 NIZ393215 MZD393215 MPH393215 MFL393215 LVP393215 LLT393215 LBX393215 KSB393215 KIF393215 JYJ393215 JON393215 JER393215 IUV393215 IKZ393215 IBD393215 HRH393215 HHL393215 GXP393215 GNT393215 GDX393215 FUB393215 FKF393215 FAJ393215 EQN393215 EGR393215 DWV393215 DMZ393215 DDD393215 CTH393215 CJL393215 BZP393215 BPT393215 BFX393215 AWB393215 AMF393215 ACJ393215 SN393215 IR393215 WVD327679 WLH327679 WBL327679 VRP327679 VHT327679 UXX327679 UOB327679 UEF327679 TUJ327679 TKN327679 TAR327679 SQV327679 SGZ327679 RXD327679 RNH327679 RDL327679 QTP327679 QJT327679 PZX327679 PQB327679 PGF327679 OWJ327679 OMN327679 OCR327679 NSV327679 NIZ327679 MZD327679 MPH327679 MFL327679 LVP327679 LLT327679 LBX327679 KSB327679 KIF327679 JYJ327679 JON327679 JER327679 IUV327679 IKZ327679 IBD327679 HRH327679 HHL327679 GXP327679 GNT327679 GDX327679 FUB327679 FKF327679 FAJ327679 EQN327679 EGR327679 DWV327679 DMZ327679 DDD327679 CTH327679 CJL327679 BZP327679 BPT327679 BFX327679 AWB327679 AMF327679 ACJ327679 SN327679 IR327679 WVD262143 WLH262143 WBL262143 VRP262143 VHT262143 UXX262143 UOB262143 UEF262143 TUJ262143 TKN262143 TAR262143 SQV262143 SGZ262143 RXD262143 RNH262143 RDL262143 QTP262143 QJT262143 PZX262143 PQB262143 PGF262143 OWJ262143 OMN262143 OCR262143 NSV262143 NIZ262143 MZD262143 MPH262143 MFL262143 LVP262143 LLT262143 LBX262143 KSB262143 KIF262143 JYJ262143 JON262143 JER262143 IUV262143 IKZ262143 IBD262143 HRH262143 HHL262143 GXP262143 GNT262143 GDX262143 FUB262143 FKF262143 FAJ262143 EQN262143 EGR262143 DWV262143 DMZ262143 DDD262143 CTH262143 CJL262143 BZP262143 BPT262143 BFX262143 AWB262143 AMF262143 ACJ262143 SN262143 IR262143 WVD196607 WLH196607 WBL196607 VRP196607 VHT196607 UXX196607 UOB196607 UEF196607 TUJ196607 TKN196607 TAR196607 SQV196607 SGZ196607 RXD196607 RNH196607 RDL196607 QTP196607 QJT196607 PZX196607 PQB196607 PGF196607 OWJ196607 OMN196607 OCR196607 NSV196607 NIZ196607 MZD196607 MPH196607 MFL196607 LVP196607 LLT196607 LBX196607 KSB196607 KIF196607 JYJ196607 JON196607 JER196607 IUV196607 IKZ196607 IBD196607 HRH196607 HHL196607 GXP196607 GNT196607 GDX196607 FUB196607 FKF196607 FAJ196607 EQN196607 EGR196607 DWV196607 DMZ196607 DDD196607 CTH196607 CJL196607 BZP196607 BPT196607 BFX196607 AWB196607 AMF196607 ACJ196607 SN196607 IR196607 WVD131071 WLH131071 WBL131071 VRP131071 VHT131071 UXX131071 UOB131071 UEF131071 TUJ131071 TKN131071 TAR131071 SQV131071 SGZ131071 RXD131071 RNH131071 RDL131071 QTP131071 QJT131071 PZX131071 PQB131071 PGF131071 OWJ131071 OMN131071 OCR131071 NSV131071 NIZ131071 MZD131071 MPH131071 MFL131071 LVP131071 LLT131071 LBX131071 KSB131071 KIF131071 JYJ131071 JON131071 JER131071 IUV131071 IKZ131071 IBD131071 HRH131071 HHL131071 GXP131071 GNT131071 GDX131071 FUB131071 FKF131071 FAJ131071 EQN131071 EGR131071 DWV131071 DMZ131071 DDD131071 CTH131071 CJL131071 BZP131071 BPT131071 BFX131071 AWB131071 AMF131071 ACJ131071 SN131071 IR131071 WVD65535 WLH65535 WBL65535 VRP65535 VHT65535 UXX65535 UOB65535 UEF65535 TUJ65535 TKN65535 TAR65535 SQV65535 SGZ65535 RXD65535 RNH65535 RDL65535 QTP65535 QJT65535 PZX65535 PQB65535 PGF65535 OWJ65535 OMN65535 OCR65535 NSV65535 NIZ65535 MZD65535 MPH65535 MFL65535 LVP65535 LLT65535 LBX65535 KSB65535 KIF65535 JYJ65535 JON65535 JER65535 IUV65535 IKZ65535 IBD65535 HRH65535 HHL65535 GXP65535 GNT65535 GDX65535 FUB65535 FKF65535 FAJ65535 EQN65535 EGR65535 DWV65535 DMZ65535 DDD65535 CTH65535 CJL65535 BZP65535 BPT65535 BFX65535 AWB65535 AMF65535 ACJ65535 SN65535 IR65535 WVD20 WLH20 WBL20 VRP20 VHT20 UXX20 UOB20 UEF20 TUJ20 TKN20 TAR20 SQV20 SGZ20 RXD20 RNH20 RDL20 QTP20 QJT20 PZX20 PQB20 PGF20 OWJ20 OMN20 OCR20 NSV20 NIZ20 MZD20 MPH20 MFL20 LVP20 LLT20 LBX20 KSB20 KIF20 JYJ20 JON20 JER20 IUV20 IKZ20 IBD20 HRH20 HHL20 GXP20 GNT20 GDX20 FUB20 FKF20 FAJ20 EQN20 EGR20 DWV20 DMZ20 DDD20 CTH20 CJL20 BZP20 BPT20 BFX20 AWB20 AMF20 ACJ20">
      <formula1>IR$93:IR$99</formula1>
    </dataValidation>
    <dataValidation type="list" allowBlank="1" showInputMessage="1" showErrorMessage="1" promptTitle="Row 13: HTC Unit Designation" prompt="Select the appropriate housing tax credit unit designation for this unit (TC30%, TC40%, MR, etc.). " sqref="IR19 SN19 WVD983038 WLH983038 WBL983038 VRP983038 VHT983038 UXX983038 UOB983038 UEF983038 TUJ983038 TKN983038 TAR983038 SQV983038 SGZ983038 RXD983038 RNH983038 RDL983038 QTP983038 QJT983038 PZX983038 PQB983038 PGF983038 OWJ983038 OMN983038 OCR983038 NSV983038 NIZ983038 MZD983038 MPH983038 MFL983038 LVP983038 LLT983038 LBX983038 KSB983038 KIF983038 JYJ983038 JON983038 JER983038 IUV983038 IKZ983038 IBD983038 HRH983038 HHL983038 GXP983038 GNT983038 GDX983038 FUB983038 FKF983038 FAJ983038 EQN983038 EGR983038 DWV983038 DMZ983038 DDD983038 CTH983038 CJL983038 BZP983038 BPT983038 BFX983038 AWB983038 AMF983038 ACJ983038 SN983038 IR983038 WVD917502 WLH917502 WBL917502 VRP917502 VHT917502 UXX917502 UOB917502 UEF917502 TUJ917502 TKN917502 TAR917502 SQV917502 SGZ917502 RXD917502 RNH917502 RDL917502 QTP917502 QJT917502 PZX917502 PQB917502 PGF917502 OWJ917502 OMN917502 OCR917502 NSV917502 NIZ917502 MZD917502 MPH917502 MFL917502 LVP917502 LLT917502 LBX917502 KSB917502 KIF917502 JYJ917502 JON917502 JER917502 IUV917502 IKZ917502 IBD917502 HRH917502 HHL917502 GXP917502 GNT917502 GDX917502 FUB917502 FKF917502 FAJ917502 EQN917502 EGR917502 DWV917502 DMZ917502 DDD917502 CTH917502 CJL917502 BZP917502 BPT917502 BFX917502 AWB917502 AMF917502 ACJ917502 SN917502 IR917502 WVD851966 WLH851966 WBL851966 VRP851966 VHT851966 UXX851966 UOB851966 UEF851966 TUJ851966 TKN851966 TAR851966 SQV851966 SGZ851966 RXD851966 RNH851966 RDL851966 QTP851966 QJT851966 PZX851966 PQB851966 PGF851966 OWJ851966 OMN851966 OCR851966 NSV851966 NIZ851966 MZD851966 MPH851966 MFL851966 LVP851966 LLT851966 LBX851966 KSB851966 KIF851966 JYJ851966 JON851966 JER851966 IUV851966 IKZ851966 IBD851966 HRH851966 HHL851966 GXP851966 GNT851966 GDX851966 FUB851966 FKF851966 FAJ851966 EQN851966 EGR851966 DWV851966 DMZ851966 DDD851966 CTH851966 CJL851966 BZP851966 BPT851966 BFX851966 AWB851966 AMF851966 ACJ851966 SN851966 IR851966 WVD786430 WLH786430 WBL786430 VRP786430 VHT786430 UXX786430 UOB786430 UEF786430 TUJ786430 TKN786430 TAR786430 SQV786430 SGZ786430 RXD786430 RNH786430 RDL786430 QTP786430 QJT786430 PZX786430 PQB786430 PGF786430 OWJ786430 OMN786430 OCR786430 NSV786430 NIZ786430 MZD786430 MPH786430 MFL786430 LVP786430 LLT786430 LBX786430 KSB786430 KIF786430 JYJ786430 JON786430 JER786430 IUV786430 IKZ786430 IBD786430 HRH786430 HHL786430 GXP786430 GNT786430 GDX786430 FUB786430 FKF786430 FAJ786430 EQN786430 EGR786430 DWV786430 DMZ786430 DDD786430 CTH786430 CJL786430 BZP786430 BPT786430 BFX786430 AWB786430 AMF786430 ACJ786430 SN786430 IR786430 WVD720894 WLH720894 WBL720894 VRP720894 VHT720894 UXX720894 UOB720894 UEF720894 TUJ720894 TKN720894 TAR720894 SQV720894 SGZ720894 RXD720894 RNH720894 RDL720894 QTP720894 QJT720894 PZX720894 PQB720894 PGF720894 OWJ720894 OMN720894 OCR720894 NSV720894 NIZ720894 MZD720894 MPH720894 MFL720894 LVP720894 LLT720894 LBX720894 KSB720894 KIF720894 JYJ720894 JON720894 JER720894 IUV720894 IKZ720894 IBD720894 HRH720894 HHL720894 GXP720894 GNT720894 GDX720894 FUB720894 FKF720894 FAJ720894 EQN720894 EGR720894 DWV720894 DMZ720894 DDD720894 CTH720894 CJL720894 BZP720894 BPT720894 BFX720894 AWB720894 AMF720894 ACJ720894 SN720894 IR720894 WVD655358 WLH655358 WBL655358 VRP655358 VHT655358 UXX655358 UOB655358 UEF655358 TUJ655358 TKN655358 TAR655358 SQV655358 SGZ655358 RXD655358 RNH655358 RDL655358 QTP655358 QJT655358 PZX655358 PQB655358 PGF655358 OWJ655358 OMN655358 OCR655358 NSV655358 NIZ655358 MZD655358 MPH655358 MFL655358 LVP655358 LLT655358 LBX655358 KSB655358 KIF655358 JYJ655358 JON655358 JER655358 IUV655358 IKZ655358 IBD655358 HRH655358 HHL655358 GXP655358 GNT655358 GDX655358 FUB655358 FKF655358 FAJ655358 EQN655358 EGR655358 DWV655358 DMZ655358 DDD655358 CTH655358 CJL655358 BZP655358 BPT655358 BFX655358 AWB655358 AMF655358 ACJ655358 SN655358 IR655358 WVD589822 WLH589822 WBL589822 VRP589822 VHT589822 UXX589822 UOB589822 UEF589822 TUJ589822 TKN589822 TAR589822 SQV589822 SGZ589822 RXD589822 RNH589822 RDL589822 QTP589822 QJT589822 PZX589822 PQB589822 PGF589822 OWJ589822 OMN589822 OCR589822 NSV589822 NIZ589822 MZD589822 MPH589822 MFL589822 LVP589822 LLT589822 LBX589822 KSB589822 KIF589822 JYJ589822 JON589822 JER589822 IUV589822 IKZ589822 IBD589822 HRH589822 HHL589822 GXP589822 GNT589822 GDX589822 FUB589822 FKF589822 FAJ589822 EQN589822 EGR589822 DWV589822 DMZ589822 DDD589822 CTH589822 CJL589822 BZP589822 BPT589822 BFX589822 AWB589822 AMF589822 ACJ589822 SN589822 IR589822 WVD524286 WLH524286 WBL524286 VRP524286 VHT524286 UXX524286 UOB524286 UEF524286 TUJ524286 TKN524286 TAR524286 SQV524286 SGZ524286 RXD524286 RNH524286 RDL524286 QTP524286 QJT524286 PZX524286 PQB524286 PGF524286 OWJ524286 OMN524286 OCR524286 NSV524286 NIZ524286 MZD524286 MPH524286 MFL524286 LVP524286 LLT524286 LBX524286 KSB524286 KIF524286 JYJ524286 JON524286 JER524286 IUV524286 IKZ524286 IBD524286 HRH524286 HHL524286 GXP524286 GNT524286 GDX524286 FUB524286 FKF524286 FAJ524286 EQN524286 EGR524286 DWV524286 DMZ524286 DDD524286 CTH524286 CJL524286 BZP524286 BPT524286 BFX524286 AWB524286 AMF524286 ACJ524286 SN524286 IR524286 WVD458750 WLH458750 WBL458750 VRP458750 VHT458750 UXX458750 UOB458750 UEF458750 TUJ458750 TKN458750 TAR458750 SQV458750 SGZ458750 RXD458750 RNH458750 RDL458750 QTP458750 QJT458750 PZX458750 PQB458750 PGF458750 OWJ458750 OMN458750 OCR458750 NSV458750 NIZ458750 MZD458750 MPH458750 MFL458750 LVP458750 LLT458750 LBX458750 KSB458750 KIF458750 JYJ458750 JON458750 JER458750 IUV458750 IKZ458750 IBD458750 HRH458750 HHL458750 GXP458750 GNT458750 GDX458750 FUB458750 FKF458750 FAJ458750 EQN458750 EGR458750 DWV458750 DMZ458750 DDD458750 CTH458750 CJL458750 BZP458750 BPT458750 BFX458750 AWB458750 AMF458750 ACJ458750 SN458750 IR458750 WVD393214 WLH393214 WBL393214 VRP393214 VHT393214 UXX393214 UOB393214 UEF393214 TUJ393214 TKN393214 TAR393214 SQV393214 SGZ393214 RXD393214 RNH393214 RDL393214 QTP393214 QJT393214 PZX393214 PQB393214 PGF393214 OWJ393214 OMN393214 OCR393214 NSV393214 NIZ393214 MZD393214 MPH393214 MFL393214 LVP393214 LLT393214 LBX393214 KSB393214 KIF393214 JYJ393214 JON393214 JER393214 IUV393214 IKZ393214 IBD393214 HRH393214 HHL393214 GXP393214 GNT393214 GDX393214 FUB393214 FKF393214 FAJ393214 EQN393214 EGR393214 DWV393214 DMZ393214 DDD393214 CTH393214 CJL393214 BZP393214 BPT393214 BFX393214 AWB393214 AMF393214 ACJ393214 SN393214 IR393214 WVD327678 WLH327678 WBL327678 VRP327678 VHT327678 UXX327678 UOB327678 UEF327678 TUJ327678 TKN327678 TAR327678 SQV327678 SGZ327678 RXD327678 RNH327678 RDL327678 QTP327678 QJT327678 PZX327678 PQB327678 PGF327678 OWJ327678 OMN327678 OCR327678 NSV327678 NIZ327678 MZD327678 MPH327678 MFL327678 LVP327678 LLT327678 LBX327678 KSB327678 KIF327678 JYJ327678 JON327678 JER327678 IUV327678 IKZ327678 IBD327678 HRH327678 HHL327678 GXP327678 GNT327678 GDX327678 FUB327678 FKF327678 FAJ327678 EQN327678 EGR327678 DWV327678 DMZ327678 DDD327678 CTH327678 CJL327678 BZP327678 BPT327678 BFX327678 AWB327678 AMF327678 ACJ327678 SN327678 IR327678 WVD262142 WLH262142 WBL262142 VRP262142 VHT262142 UXX262142 UOB262142 UEF262142 TUJ262142 TKN262142 TAR262142 SQV262142 SGZ262142 RXD262142 RNH262142 RDL262142 QTP262142 QJT262142 PZX262142 PQB262142 PGF262142 OWJ262142 OMN262142 OCR262142 NSV262142 NIZ262142 MZD262142 MPH262142 MFL262142 LVP262142 LLT262142 LBX262142 KSB262142 KIF262142 JYJ262142 JON262142 JER262142 IUV262142 IKZ262142 IBD262142 HRH262142 HHL262142 GXP262142 GNT262142 GDX262142 FUB262142 FKF262142 FAJ262142 EQN262142 EGR262142 DWV262142 DMZ262142 DDD262142 CTH262142 CJL262142 BZP262142 BPT262142 BFX262142 AWB262142 AMF262142 ACJ262142 SN262142 IR262142 WVD196606 WLH196606 WBL196606 VRP196606 VHT196606 UXX196606 UOB196606 UEF196606 TUJ196606 TKN196606 TAR196606 SQV196606 SGZ196606 RXD196606 RNH196606 RDL196606 QTP196606 QJT196606 PZX196606 PQB196606 PGF196606 OWJ196606 OMN196606 OCR196606 NSV196606 NIZ196606 MZD196606 MPH196606 MFL196606 LVP196606 LLT196606 LBX196606 KSB196606 KIF196606 JYJ196606 JON196606 JER196606 IUV196606 IKZ196606 IBD196606 HRH196606 HHL196606 GXP196606 GNT196606 GDX196606 FUB196606 FKF196606 FAJ196606 EQN196606 EGR196606 DWV196606 DMZ196606 DDD196606 CTH196606 CJL196606 BZP196606 BPT196606 BFX196606 AWB196606 AMF196606 ACJ196606 SN196606 IR196606 WVD131070 WLH131070 WBL131070 VRP131070 VHT131070 UXX131070 UOB131070 UEF131070 TUJ131070 TKN131070 TAR131070 SQV131070 SGZ131070 RXD131070 RNH131070 RDL131070 QTP131070 QJT131070 PZX131070 PQB131070 PGF131070 OWJ131070 OMN131070 OCR131070 NSV131070 NIZ131070 MZD131070 MPH131070 MFL131070 LVP131070 LLT131070 LBX131070 KSB131070 KIF131070 JYJ131070 JON131070 JER131070 IUV131070 IKZ131070 IBD131070 HRH131070 HHL131070 GXP131070 GNT131070 GDX131070 FUB131070 FKF131070 FAJ131070 EQN131070 EGR131070 DWV131070 DMZ131070 DDD131070 CTH131070 CJL131070 BZP131070 BPT131070 BFX131070 AWB131070 AMF131070 ACJ131070 SN131070 IR131070 WVD65534 WLH65534 WBL65534 VRP65534 VHT65534 UXX65534 UOB65534 UEF65534 TUJ65534 TKN65534 TAR65534 SQV65534 SGZ65534 RXD65534 RNH65534 RDL65534 QTP65534 QJT65534 PZX65534 PQB65534 PGF65534 OWJ65534 OMN65534 OCR65534 NSV65534 NIZ65534 MZD65534 MPH65534 MFL65534 LVP65534 LLT65534 LBX65534 KSB65534 KIF65534 JYJ65534 JON65534 JER65534 IUV65534 IKZ65534 IBD65534 HRH65534 HHL65534 GXP65534 GNT65534 GDX65534 FUB65534 FKF65534 FAJ65534 EQN65534 EGR65534 DWV65534 DMZ65534 DDD65534 CTH65534 CJL65534 BZP65534 BPT65534 BFX65534 AWB65534 AMF65534 ACJ65534 SN65534 IR65534 WVD19 WLH19 WBL19 VRP19 VHT19 UXX19 UOB19 UEF19 TUJ19 TKN19 TAR19 SQV19 SGZ19 RXD19 RNH19 RDL19 QTP19 QJT19 PZX19 PQB19 PGF19 OWJ19 OMN19 OCR19 NSV19 NIZ19 MZD19 MPH19 MFL19 LVP19 LLT19 LBX19 KSB19 KIF19 JYJ19 JON19 JER19 IUV19 IKZ19 IBD19 HRH19 HHL19 GXP19 GNT19 GDX19 FUB19 FKF19 FAJ19 EQN19 EGR19 DWV19 DMZ19 DDD19 CTH19 CJL19 BZP19 BPT19 BFX19 AWB19 AMF19 ACJ19">
      <formula1>IR$93:IR$99</formula1>
    </dataValidation>
    <dataValidation type="list" allowBlank="1" showInputMessage="1" showErrorMessage="1" promptTitle="Row 12: HTC Unit Designation" prompt="Select the appropriate housing tax credit unit designation for this unit (TC30%, TC40%, MR, etc.). " sqref="IR18 SN18 WVD983037 WLH983037 WBL983037 VRP983037 VHT983037 UXX983037 UOB983037 UEF983037 TUJ983037 TKN983037 TAR983037 SQV983037 SGZ983037 RXD983037 RNH983037 RDL983037 QTP983037 QJT983037 PZX983037 PQB983037 PGF983037 OWJ983037 OMN983037 OCR983037 NSV983037 NIZ983037 MZD983037 MPH983037 MFL983037 LVP983037 LLT983037 LBX983037 KSB983037 KIF983037 JYJ983037 JON983037 JER983037 IUV983037 IKZ983037 IBD983037 HRH983037 HHL983037 GXP983037 GNT983037 GDX983037 FUB983037 FKF983037 FAJ983037 EQN983037 EGR983037 DWV983037 DMZ983037 DDD983037 CTH983037 CJL983037 BZP983037 BPT983037 BFX983037 AWB983037 AMF983037 ACJ983037 SN983037 IR983037 WVD917501 WLH917501 WBL917501 VRP917501 VHT917501 UXX917501 UOB917501 UEF917501 TUJ917501 TKN917501 TAR917501 SQV917501 SGZ917501 RXD917501 RNH917501 RDL917501 QTP917501 QJT917501 PZX917501 PQB917501 PGF917501 OWJ917501 OMN917501 OCR917501 NSV917501 NIZ917501 MZD917501 MPH917501 MFL917501 LVP917501 LLT917501 LBX917501 KSB917501 KIF917501 JYJ917501 JON917501 JER917501 IUV917501 IKZ917501 IBD917501 HRH917501 HHL917501 GXP917501 GNT917501 GDX917501 FUB917501 FKF917501 FAJ917501 EQN917501 EGR917501 DWV917501 DMZ917501 DDD917501 CTH917501 CJL917501 BZP917501 BPT917501 BFX917501 AWB917501 AMF917501 ACJ917501 SN917501 IR917501 WVD851965 WLH851965 WBL851965 VRP851965 VHT851965 UXX851965 UOB851965 UEF851965 TUJ851965 TKN851965 TAR851965 SQV851965 SGZ851965 RXD851965 RNH851965 RDL851965 QTP851965 QJT851965 PZX851965 PQB851965 PGF851965 OWJ851965 OMN851965 OCR851965 NSV851965 NIZ851965 MZD851965 MPH851965 MFL851965 LVP851965 LLT851965 LBX851965 KSB851965 KIF851965 JYJ851965 JON851965 JER851965 IUV851965 IKZ851965 IBD851965 HRH851965 HHL851965 GXP851965 GNT851965 GDX851965 FUB851965 FKF851965 FAJ851965 EQN851965 EGR851965 DWV851965 DMZ851965 DDD851965 CTH851965 CJL851965 BZP851965 BPT851965 BFX851965 AWB851965 AMF851965 ACJ851965 SN851965 IR851965 WVD786429 WLH786429 WBL786429 VRP786429 VHT786429 UXX786429 UOB786429 UEF786429 TUJ786429 TKN786429 TAR786429 SQV786429 SGZ786429 RXD786429 RNH786429 RDL786429 QTP786429 QJT786429 PZX786429 PQB786429 PGF786429 OWJ786429 OMN786429 OCR786429 NSV786429 NIZ786429 MZD786429 MPH786429 MFL786429 LVP786429 LLT786429 LBX786429 KSB786429 KIF786429 JYJ786429 JON786429 JER786429 IUV786429 IKZ786429 IBD786429 HRH786429 HHL786429 GXP786429 GNT786429 GDX786429 FUB786429 FKF786429 FAJ786429 EQN786429 EGR786429 DWV786429 DMZ786429 DDD786429 CTH786429 CJL786429 BZP786429 BPT786429 BFX786429 AWB786429 AMF786429 ACJ786429 SN786429 IR786429 WVD720893 WLH720893 WBL720893 VRP720893 VHT720893 UXX720893 UOB720893 UEF720893 TUJ720893 TKN720893 TAR720893 SQV720893 SGZ720893 RXD720893 RNH720893 RDL720893 QTP720893 QJT720893 PZX720893 PQB720893 PGF720893 OWJ720893 OMN720893 OCR720893 NSV720893 NIZ720893 MZD720893 MPH720893 MFL720893 LVP720893 LLT720893 LBX720893 KSB720893 KIF720893 JYJ720893 JON720893 JER720893 IUV720893 IKZ720893 IBD720893 HRH720893 HHL720893 GXP720893 GNT720893 GDX720893 FUB720893 FKF720893 FAJ720893 EQN720893 EGR720893 DWV720893 DMZ720893 DDD720893 CTH720893 CJL720893 BZP720893 BPT720893 BFX720893 AWB720893 AMF720893 ACJ720893 SN720893 IR720893 WVD655357 WLH655357 WBL655357 VRP655357 VHT655357 UXX655357 UOB655357 UEF655357 TUJ655357 TKN655357 TAR655357 SQV655357 SGZ655357 RXD655357 RNH655357 RDL655357 QTP655357 QJT655357 PZX655357 PQB655357 PGF655357 OWJ655357 OMN655357 OCR655357 NSV655357 NIZ655357 MZD655357 MPH655357 MFL655357 LVP655357 LLT655357 LBX655357 KSB655357 KIF655357 JYJ655357 JON655357 JER655357 IUV655357 IKZ655357 IBD655357 HRH655357 HHL655357 GXP655357 GNT655357 GDX655357 FUB655357 FKF655357 FAJ655357 EQN655357 EGR655357 DWV655357 DMZ655357 DDD655357 CTH655357 CJL655357 BZP655357 BPT655357 BFX655357 AWB655357 AMF655357 ACJ655357 SN655357 IR655357 WVD589821 WLH589821 WBL589821 VRP589821 VHT589821 UXX589821 UOB589821 UEF589821 TUJ589821 TKN589821 TAR589821 SQV589821 SGZ589821 RXD589821 RNH589821 RDL589821 QTP589821 QJT589821 PZX589821 PQB589821 PGF589821 OWJ589821 OMN589821 OCR589821 NSV589821 NIZ589821 MZD589821 MPH589821 MFL589821 LVP589821 LLT589821 LBX589821 KSB589821 KIF589821 JYJ589821 JON589821 JER589821 IUV589821 IKZ589821 IBD589821 HRH589821 HHL589821 GXP589821 GNT589821 GDX589821 FUB589821 FKF589821 FAJ589821 EQN589821 EGR589821 DWV589821 DMZ589821 DDD589821 CTH589821 CJL589821 BZP589821 BPT589821 BFX589821 AWB589821 AMF589821 ACJ589821 SN589821 IR589821 WVD524285 WLH524285 WBL524285 VRP524285 VHT524285 UXX524285 UOB524285 UEF524285 TUJ524285 TKN524285 TAR524285 SQV524285 SGZ524285 RXD524285 RNH524285 RDL524285 QTP524285 QJT524285 PZX524285 PQB524285 PGF524285 OWJ524285 OMN524285 OCR524285 NSV524285 NIZ524285 MZD524285 MPH524285 MFL524285 LVP524285 LLT524285 LBX524285 KSB524285 KIF524285 JYJ524285 JON524285 JER524285 IUV524285 IKZ524285 IBD524285 HRH524285 HHL524285 GXP524285 GNT524285 GDX524285 FUB524285 FKF524285 FAJ524285 EQN524285 EGR524285 DWV524285 DMZ524285 DDD524285 CTH524285 CJL524285 BZP524285 BPT524285 BFX524285 AWB524285 AMF524285 ACJ524285 SN524285 IR524285 WVD458749 WLH458749 WBL458749 VRP458749 VHT458749 UXX458749 UOB458749 UEF458749 TUJ458749 TKN458749 TAR458749 SQV458749 SGZ458749 RXD458749 RNH458749 RDL458749 QTP458749 QJT458749 PZX458749 PQB458749 PGF458749 OWJ458749 OMN458749 OCR458749 NSV458749 NIZ458749 MZD458749 MPH458749 MFL458749 LVP458749 LLT458749 LBX458749 KSB458749 KIF458749 JYJ458749 JON458749 JER458749 IUV458749 IKZ458749 IBD458749 HRH458749 HHL458749 GXP458749 GNT458749 GDX458749 FUB458749 FKF458749 FAJ458749 EQN458749 EGR458749 DWV458749 DMZ458749 DDD458749 CTH458749 CJL458749 BZP458749 BPT458749 BFX458749 AWB458749 AMF458749 ACJ458749 SN458749 IR458749 WVD393213 WLH393213 WBL393213 VRP393213 VHT393213 UXX393213 UOB393213 UEF393213 TUJ393213 TKN393213 TAR393213 SQV393213 SGZ393213 RXD393213 RNH393213 RDL393213 QTP393213 QJT393213 PZX393213 PQB393213 PGF393213 OWJ393213 OMN393213 OCR393213 NSV393213 NIZ393213 MZD393213 MPH393213 MFL393213 LVP393213 LLT393213 LBX393213 KSB393213 KIF393213 JYJ393213 JON393213 JER393213 IUV393213 IKZ393213 IBD393213 HRH393213 HHL393213 GXP393213 GNT393213 GDX393213 FUB393213 FKF393213 FAJ393213 EQN393213 EGR393213 DWV393213 DMZ393213 DDD393213 CTH393213 CJL393213 BZP393213 BPT393213 BFX393213 AWB393213 AMF393213 ACJ393213 SN393213 IR393213 WVD327677 WLH327677 WBL327677 VRP327677 VHT327677 UXX327677 UOB327677 UEF327677 TUJ327677 TKN327677 TAR327677 SQV327677 SGZ327677 RXD327677 RNH327677 RDL327677 QTP327677 QJT327677 PZX327677 PQB327677 PGF327677 OWJ327677 OMN327677 OCR327677 NSV327677 NIZ327677 MZD327677 MPH327677 MFL327677 LVP327677 LLT327677 LBX327677 KSB327677 KIF327677 JYJ327677 JON327677 JER327677 IUV327677 IKZ327677 IBD327677 HRH327677 HHL327677 GXP327677 GNT327677 GDX327677 FUB327677 FKF327677 FAJ327677 EQN327677 EGR327677 DWV327677 DMZ327677 DDD327677 CTH327677 CJL327677 BZP327677 BPT327677 BFX327677 AWB327677 AMF327677 ACJ327677 SN327677 IR327677 WVD262141 WLH262141 WBL262141 VRP262141 VHT262141 UXX262141 UOB262141 UEF262141 TUJ262141 TKN262141 TAR262141 SQV262141 SGZ262141 RXD262141 RNH262141 RDL262141 QTP262141 QJT262141 PZX262141 PQB262141 PGF262141 OWJ262141 OMN262141 OCR262141 NSV262141 NIZ262141 MZD262141 MPH262141 MFL262141 LVP262141 LLT262141 LBX262141 KSB262141 KIF262141 JYJ262141 JON262141 JER262141 IUV262141 IKZ262141 IBD262141 HRH262141 HHL262141 GXP262141 GNT262141 GDX262141 FUB262141 FKF262141 FAJ262141 EQN262141 EGR262141 DWV262141 DMZ262141 DDD262141 CTH262141 CJL262141 BZP262141 BPT262141 BFX262141 AWB262141 AMF262141 ACJ262141 SN262141 IR262141 WVD196605 WLH196605 WBL196605 VRP196605 VHT196605 UXX196605 UOB196605 UEF196605 TUJ196605 TKN196605 TAR196605 SQV196605 SGZ196605 RXD196605 RNH196605 RDL196605 QTP196605 QJT196605 PZX196605 PQB196605 PGF196605 OWJ196605 OMN196605 OCR196605 NSV196605 NIZ196605 MZD196605 MPH196605 MFL196605 LVP196605 LLT196605 LBX196605 KSB196605 KIF196605 JYJ196605 JON196605 JER196605 IUV196605 IKZ196605 IBD196605 HRH196605 HHL196605 GXP196605 GNT196605 GDX196605 FUB196605 FKF196605 FAJ196605 EQN196605 EGR196605 DWV196605 DMZ196605 DDD196605 CTH196605 CJL196605 BZP196605 BPT196605 BFX196605 AWB196605 AMF196605 ACJ196605 SN196605 IR196605 WVD131069 WLH131069 WBL131069 VRP131069 VHT131069 UXX131069 UOB131069 UEF131069 TUJ131069 TKN131069 TAR131069 SQV131069 SGZ131069 RXD131069 RNH131069 RDL131069 QTP131069 QJT131069 PZX131069 PQB131069 PGF131069 OWJ131069 OMN131069 OCR131069 NSV131069 NIZ131069 MZD131069 MPH131069 MFL131069 LVP131069 LLT131069 LBX131069 KSB131069 KIF131069 JYJ131069 JON131069 JER131069 IUV131069 IKZ131069 IBD131069 HRH131069 HHL131069 GXP131069 GNT131069 GDX131069 FUB131069 FKF131069 FAJ131069 EQN131069 EGR131069 DWV131069 DMZ131069 DDD131069 CTH131069 CJL131069 BZP131069 BPT131069 BFX131069 AWB131069 AMF131069 ACJ131069 SN131069 IR131069 WVD65533 WLH65533 WBL65533 VRP65533 VHT65533 UXX65533 UOB65533 UEF65533 TUJ65533 TKN65533 TAR65533 SQV65533 SGZ65533 RXD65533 RNH65533 RDL65533 QTP65533 QJT65533 PZX65533 PQB65533 PGF65533 OWJ65533 OMN65533 OCR65533 NSV65533 NIZ65533 MZD65533 MPH65533 MFL65533 LVP65533 LLT65533 LBX65533 KSB65533 KIF65533 JYJ65533 JON65533 JER65533 IUV65533 IKZ65533 IBD65533 HRH65533 HHL65533 GXP65533 GNT65533 GDX65533 FUB65533 FKF65533 FAJ65533 EQN65533 EGR65533 DWV65533 DMZ65533 DDD65533 CTH65533 CJL65533 BZP65533 BPT65533 BFX65533 AWB65533 AMF65533 ACJ65533 SN65533 IR65533 WVD18 WLH18 WBL18 VRP18 VHT18 UXX18 UOB18 UEF18 TUJ18 TKN18 TAR18 SQV18 SGZ18 RXD18 RNH18 RDL18 QTP18 QJT18 PZX18 PQB18 PGF18 OWJ18 OMN18 OCR18 NSV18 NIZ18 MZD18 MPH18 MFL18 LVP18 LLT18 LBX18 KSB18 KIF18 JYJ18 JON18 JER18 IUV18 IKZ18 IBD18 HRH18 HHL18 GXP18 GNT18 GDX18 FUB18 FKF18 FAJ18 EQN18 EGR18 DWV18 DMZ18 DDD18 CTH18 CJL18 BZP18 BPT18 BFX18 AWB18 AMF18 ACJ18">
      <formula1>IR$93:IR$99</formula1>
    </dataValidation>
    <dataValidation type="list" allowBlank="1" showInputMessage="1" showErrorMessage="1" promptTitle="Row 11: HTC Unit Designation" prompt="Select the appropriate housing tax credit unit designation for this unit (TC30%, TC40%, MR, etc.). " sqref="IR17 SN17 WVD983036 WLH983036 WBL983036 VRP983036 VHT983036 UXX983036 UOB983036 UEF983036 TUJ983036 TKN983036 TAR983036 SQV983036 SGZ983036 RXD983036 RNH983036 RDL983036 QTP983036 QJT983036 PZX983036 PQB983036 PGF983036 OWJ983036 OMN983036 OCR983036 NSV983036 NIZ983036 MZD983036 MPH983036 MFL983036 LVP983036 LLT983036 LBX983036 KSB983036 KIF983036 JYJ983036 JON983036 JER983036 IUV983036 IKZ983036 IBD983036 HRH983036 HHL983036 GXP983036 GNT983036 GDX983036 FUB983036 FKF983036 FAJ983036 EQN983036 EGR983036 DWV983036 DMZ983036 DDD983036 CTH983036 CJL983036 BZP983036 BPT983036 BFX983036 AWB983036 AMF983036 ACJ983036 SN983036 IR983036 WVD917500 WLH917500 WBL917500 VRP917500 VHT917500 UXX917500 UOB917500 UEF917500 TUJ917500 TKN917500 TAR917500 SQV917500 SGZ917500 RXD917500 RNH917500 RDL917500 QTP917500 QJT917500 PZX917500 PQB917500 PGF917500 OWJ917500 OMN917500 OCR917500 NSV917500 NIZ917500 MZD917500 MPH917500 MFL917500 LVP917500 LLT917500 LBX917500 KSB917500 KIF917500 JYJ917500 JON917500 JER917500 IUV917500 IKZ917500 IBD917500 HRH917500 HHL917500 GXP917500 GNT917500 GDX917500 FUB917500 FKF917500 FAJ917500 EQN917500 EGR917500 DWV917500 DMZ917500 DDD917500 CTH917500 CJL917500 BZP917500 BPT917500 BFX917500 AWB917500 AMF917500 ACJ917500 SN917500 IR917500 WVD851964 WLH851964 WBL851964 VRP851964 VHT851964 UXX851964 UOB851964 UEF851964 TUJ851964 TKN851964 TAR851964 SQV851964 SGZ851964 RXD851964 RNH851964 RDL851964 QTP851964 QJT851964 PZX851964 PQB851964 PGF851964 OWJ851964 OMN851964 OCR851964 NSV851964 NIZ851964 MZD851964 MPH851964 MFL851964 LVP851964 LLT851964 LBX851964 KSB851964 KIF851964 JYJ851964 JON851964 JER851964 IUV851964 IKZ851964 IBD851964 HRH851964 HHL851964 GXP851964 GNT851964 GDX851964 FUB851964 FKF851964 FAJ851964 EQN851964 EGR851964 DWV851964 DMZ851964 DDD851964 CTH851964 CJL851964 BZP851964 BPT851964 BFX851964 AWB851964 AMF851964 ACJ851964 SN851964 IR851964 WVD786428 WLH786428 WBL786428 VRP786428 VHT786428 UXX786428 UOB786428 UEF786428 TUJ786428 TKN786428 TAR786428 SQV786428 SGZ786428 RXD786428 RNH786428 RDL786428 QTP786428 QJT786428 PZX786428 PQB786428 PGF786428 OWJ786428 OMN786428 OCR786428 NSV786428 NIZ786428 MZD786428 MPH786428 MFL786428 LVP786428 LLT786428 LBX786428 KSB786428 KIF786428 JYJ786428 JON786428 JER786428 IUV786428 IKZ786428 IBD786428 HRH786428 HHL786428 GXP786428 GNT786428 GDX786428 FUB786428 FKF786428 FAJ786428 EQN786428 EGR786428 DWV786428 DMZ786428 DDD786428 CTH786428 CJL786428 BZP786428 BPT786428 BFX786428 AWB786428 AMF786428 ACJ786428 SN786428 IR786428 WVD720892 WLH720892 WBL720892 VRP720892 VHT720892 UXX720892 UOB720892 UEF720892 TUJ720892 TKN720892 TAR720892 SQV720892 SGZ720892 RXD720892 RNH720892 RDL720892 QTP720892 QJT720892 PZX720892 PQB720892 PGF720892 OWJ720892 OMN720892 OCR720892 NSV720892 NIZ720892 MZD720892 MPH720892 MFL720892 LVP720892 LLT720892 LBX720892 KSB720892 KIF720892 JYJ720892 JON720892 JER720892 IUV720892 IKZ720892 IBD720892 HRH720892 HHL720892 GXP720892 GNT720892 GDX720892 FUB720892 FKF720892 FAJ720892 EQN720892 EGR720892 DWV720892 DMZ720892 DDD720892 CTH720892 CJL720892 BZP720892 BPT720892 BFX720892 AWB720892 AMF720892 ACJ720892 SN720892 IR720892 WVD655356 WLH655356 WBL655356 VRP655356 VHT655356 UXX655356 UOB655356 UEF655356 TUJ655356 TKN655356 TAR655356 SQV655356 SGZ655356 RXD655356 RNH655356 RDL655356 QTP655356 QJT655356 PZX655356 PQB655356 PGF655356 OWJ655356 OMN655356 OCR655356 NSV655356 NIZ655356 MZD655356 MPH655356 MFL655356 LVP655356 LLT655356 LBX655356 KSB655356 KIF655356 JYJ655356 JON655356 JER655356 IUV655356 IKZ655356 IBD655356 HRH655356 HHL655356 GXP655356 GNT655356 GDX655356 FUB655356 FKF655356 FAJ655356 EQN655356 EGR655356 DWV655356 DMZ655356 DDD655356 CTH655356 CJL655356 BZP655356 BPT655356 BFX655356 AWB655356 AMF655356 ACJ655356 SN655356 IR655356 WVD589820 WLH589820 WBL589820 VRP589820 VHT589820 UXX589820 UOB589820 UEF589820 TUJ589820 TKN589820 TAR589820 SQV589820 SGZ589820 RXD589820 RNH589820 RDL589820 QTP589820 QJT589820 PZX589820 PQB589820 PGF589820 OWJ589820 OMN589820 OCR589820 NSV589820 NIZ589820 MZD589820 MPH589820 MFL589820 LVP589820 LLT589820 LBX589820 KSB589820 KIF589820 JYJ589820 JON589820 JER589820 IUV589820 IKZ589820 IBD589820 HRH589820 HHL589820 GXP589820 GNT589820 GDX589820 FUB589820 FKF589820 FAJ589820 EQN589820 EGR589820 DWV589820 DMZ589820 DDD589820 CTH589820 CJL589820 BZP589820 BPT589820 BFX589820 AWB589820 AMF589820 ACJ589820 SN589820 IR589820 WVD524284 WLH524284 WBL524284 VRP524284 VHT524284 UXX524284 UOB524284 UEF524284 TUJ524284 TKN524284 TAR524284 SQV524284 SGZ524284 RXD524284 RNH524284 RDL524284 QTP524284 QJT524284 PZX524284 PQB524284 PGF524284 OWJ524284 OMN524284 OCR524284 NSV524284 NIZ524284 MZD524284 MPH524284 MFL524284 LVP524284 LLT524284 LBX524284 KSB524284 KIF524284 JYJ524284 JON524284 JER524284 IUV524284 IKZ524284 IBD524284 HRH524284 HHL524284 GXP524284 GNT524284 GDX524284 FUB524284 FKF524284 FAJ524284 EQN524284 EGR524284 DWV524284 DMZ524284 DDD524284 CTH524284 CJL524284 BZP524284 BPT524284 BFX524284 AWB524284 AMF524284 ACJ524284 SN524284 IR524284 WVD458748 WLH458748 WBL458748 VRP458748 VHT458748 UXX458748 UOB458748 UEF458748 TUJ458748 TKN458748 TAR458748 SQV458748 SGZ458748 RXD458748 RNH458748 RDL458748 QTP458748 QJT458748 PZX458748 PQB458748 PGF458748 OWJ458748 OMN458748 OCR458748 NSV458748 NIZ458748 MZD458748 MPH458748 MFL458748 LVP458748 LLT458748 LBX458748 KSB458748 KIF458748 JYJ458748 JON458748 JER458748 IUV458748 IKZ458748 IBD458748 HRH458748 HHL458748 GXP458748 GNT458748 GDX458748 FUB458748 FKF458748 FAJ458748 EQN458748 EGR458748 DWV458748 DMZ458748 DDD458748 CTH458748 CJL458748 BZP458748 BPT458748 BFX458748 AWB458748 AMF458748 ACJ458748 SN458748 IR458748 WVD393212 WLH393212 WBL393212 VRP393212 VHT393212 UXX393212 UOB393212 UEF393212 TUJ393212 TKN393212 TAR393212 SQV393212 SGZ393212 RXD393212 RNH393212 RDL393212 QTP393212 QJT393212 PZX393212 PQB393212 PGF393212 OWJ393212 OMN393212 OCR393212 NSV393212 NIZ393212 MZD393212 MPH393212 MFL393212 LVP393212 LLT393212 LBX393212 KSB393212 KIF393212 JYJ393212 JON393212 JER393212 IUV393212 IKZ393212 IBD393212 HRH393212 HHL393212 GXP393212 GNT393212 GDX393212 FUB393212 FKF393212 FAJ393212 EQN393212 EGR393212 DWV393212 DMZ393212 DDD393212 CTH393212 CJL393212 BZP393212 BPT393212 BFX393212 AWB393212 AMF393212 ACJ393212 SN393212 IR393212 WVD327676 WLH327676 WBL327676 VRP327676 VHT327676 UXX327676 UOB327676 UEF327676 TUJ327676 TKN327676 TAR327676 SQV327676 SGZ327676 RXD327676 RNH327676 RDL327676 QTP327676 QJT327676 PZX327676 PQB327676 PGF327676 OWJ327676 OMN327676 OCR327676 NSV327676 NIZ327676 MZD327676 MPH327676 MFL327676 LVP327676 LLT327676 LBX327676 KSB327676 KIF327676 JYJ327676 JON327676 JER327676 IUV327676 IKZ327676 IBD327676 HRH327676 HHL327676 GXP327676 GNT327676 GDX327676 FUB327676 FKF327676 FAJ327676 EQN327676 EGR327676 DWV327676 DMZ327676 DDD327676 CTH327676 CJL327676 BZP327676 BPT327676 BFX327676 AWB327676 AMF327676 ACJ327676 SN327676 IR327676 WVD262140 WLH262140 WBL262140 VRP262140 VHT262140 UXX262140 UOB262140 UEF262140 TUJ262140 TKN262140 TAR262140 SQV262140 SGZ262140 RXD262140 RNH262140 RDL262140 QTP262140 QJT262140 PZX262140 PQB262140 PGF262140 OWJ262140 OMN262140 OCR262140 NSV262140 NIZ262140 MZD262140 MPH262140 MFL262140 LVP262140 LLT262140 LBX262140 KSB262140 KIF262140 JYJ262140 JON262140 JER262140 IUV262140 IKZ262140 IBD262140 HRH262140 HHL262140 GXP262140 GNT262140 GDX262140 FUB262140 FKF262140 FAJ262140 EQN262140 EGR262140 DWV262140 DMZ262140 DDD262140 CTH262140 CJL262140 BZP262140 BPT262140 BFX262140 AWB262140 AMF262140 ACJ262140 SN262140 IR262140 WVD196604 WLH196604 WBL196604 VRP196604 VHT196604 UXX196604 UOB196604 UEF196604 TUJ196604 TKN196604 TAR196604 SQV196604 SGZ196604 RXD196604 RNH196604 RDL196604 QTP196604 QJT196604 PZX196604 PQB196604 PGF196604 OWJ196604 OMN196604 OCR196604 NSV196604 NIZ196604 MZD196604 MPH196604 MFL196604 LVP196604 LLT196604 LBX196604 KSB196604 KIF196604 JYJ196604 JON196604 JER196604 IUV196604 IKZ196604 IBD196604 HRH196604 HHL196604 GXP196604 GNT196604 GDX196604 FUB196604 FKF196604 FAJ196604 EQN196604 EGR196604 DWV196604 DMZ196604 DDD196604 CTH196604 CJL196604 BZP196604 BPT196604 BFX196604 AWB196604 AMF196604 ACJ196604 SN196604 IR196604 WVD131068 WLH131068 WBL131068 VRP131068 VHT131068 UXX131068 UOB131068 UEF131068 TUJ131068 TKN131068 TAR131068 SQV131068 SGZ131068 RXD131068 RNH131068 RDL131068 QTP131068 QJT131068 PZX131068 PQB131068 PGF131068 OWJ131068 OMN131068 OCR131068 NSV131068 NIZ131068 MZD131068 MPH131068 MFL131068 LVP131068 LLT131068 LBX131068 KSB131068 KIF131068 JYJ131068 JON131068 JER131068 IUV131068 IKZ131068 IBD131068 HRH131068 HHL131068 GXP131068 GNT131068 GDX131068 FUB131068 FKF131068 FAJ131068 EQN131068 EGR131068 DWV131068 DMZ131068 DDD131068 CTH131068 CJL131068 BZP131068 BPT131068 BFX131068 AWB131068 AMF131068 ACJ131068 SN131068 IR131068 WVD65532 WLH65532 WBL65532 VRP65532 VHT65532 UXX65532 UOB65532 UEF65532 TUJ65532 TKN65532 TAR65532 SQV65532 SGZ65532 RXD65532 RNH65532 RDL65532 QTP65532 QJT65532 PZX65532 PQB65532 PGF65532 OWJ65532 OMN65532 OCR65532 NSV65532 NIZ65532 MZD65532 MPH65532 MFL65532 LVP65532 LLT65532 LBX65532 KSB65532 KIF65532 JYJ65532 JON65532 JER65532 IUV65532 IKZ65532 IBD65532 HRH65532 HHL65532 GXP65532 GNT65532 GDX65532 FUB65532 FKF65532 FAJ65532 EQN65532 EGR65532 DWV65532 DMZ65532 DDD65532 CTH65532 CJL65532 BZP65532 BPT65532 BFX65532 AWB65532 AMF65532 ACJ65532 SN65532 IR65532 WVD17 WLH17 WBL17 VRP17 VHT17 UXX17 UOB17 UEF17 TUJ17 TKN17 TAR17 SQV17 SGZ17 RXD17 RNH17 RDL17 QTP17 QJT17 PZX17 PQB17 PGF17 OWJ17 OMN17 OCR17 NSV17 NIZ17 MZD17 MPH17 MFL17 LVP17 LLT17 LBX17 KSB17 KIF17 JYJ17 JON17 JER17 IUV17 IKZ17 IBD17 HRH17 HHL17 GXP17 GNT17 GDX17 FUB17 FKF17 FAJ17 EQN17 EGR17 DWV17 DMZ17 DDD17 CTH17 CJL17 BZP17 BPT17 BFX17 AWB17 AMF17 ACJ17">
      <formula1>IR$93:IR$99</formula1>
    </dataValidation>
    <dataValidation type="list" allowBlank="1" showInputMessage="1" showErrorMessage="1" promptTitle="Row 10: HTC Unit Designation" prompt="Select the appropriate housing tax credit unit designation for this unit (TC30%, TC40%, MR, etc.). " sqref="IR16 SN16 WVD983035 WLH983035 WBL983035 VRP983035 VHT983035 UXX983035 UOB983035 UEF983035 TUJ983035 TKN983035 TAR983035 SQV983035 SGZ983035 RXD983035 RNH983035 RDL983035 QTP983035 QJT983035 PZX983035 PQB983035 PGF983035 OWJ983035 OMN983035 OCR983035 NSV983035 NIZ983035 MZD983035 MPH983035 MFL983035 LVP983035 LLT983035 LBX983035 KSB983035 KIF983035 JYJ983035 JON983035 JER983035 IUV983035 IKZ983035 IBD983035 HRH983035 HHL983035 GXP983035 GNT983035 GDX983035 FUB983035 FKF983035 FAJ983035 EQN983035 EGR983035 DWV983035 DMZ983035 DDD983035 CTH983035 CJL983035 BZP983035 BPT983035 BFX983035 AWB983035 AMF983035 ACJ983035 SN983035 IR983035 WVD917499 WLH917499 WBL917499 VRP917499 VHT917499 UXX917499 UOB917499 UEF917499 TUJ917499 TKN917499 TAR917499 SQV917499 SGZ917499 RXD917499 RNH917499 RDL917499 QTP917499 QJT917499 PZX917499 PQB917499 PGF917499 OWJ917499 OMN917499 OCR917499 NSV917499 NIZ917499 MZD917499 MPH917499 MFL917499 LVP917499 LLT917499 LBX917499 KSB917499 KIF917499 JYJ917499 JON917499 JER917499 IUV917499 IKZ917499 IBD917499 HRH917499 HHL917499 GXP917499 GNT917499 GDX917499 FUB917499 FKF917499 FAJ917499 EQN917499 EGR917499 DWV917499 DMZ917499 DDD917499 CTH917499 CJL917499 BZP917499 BPT917499 BFX917499 AWB917499 AMF917499 ACJ917499 SN917499 IR917499 WVD851963 WLH851963 WBL851963 VRP851963 VHT851963 UXX851963 UOB851963 UEF851963 TUJ851963 TKN851963 TAR851963 SQV851963 SGZ851963 RXD851963 RNH851963 RDL851963 QTP851963 QJT851963 PZX851963 PQB851963 PGF851963 OWJ851963 OMN851963 OCR851963 NSV851963 NIZ851963 MZD851963 MPH851963 MFL851963 LVP851963 LLT851963 LBX851963 KSB851963 KIF851963 JYJ851963 JON851963 JER851963 IUV851963 IKZ851963 IBD851963 HRH851963 HHL851963 GXP851963 GNT851963 GDX851963 FUB851963 FKF851963 FAJ851963 EQN851963 EGR851963 DWV851963 DMZ851963 DDD851963 CTH851963 CJL851963 BZP851963 BPT851963 BFX851963 AWB851963 AMF851963 ACJ851963 SN851963 IR851963 WVD786427 WLH786427 WBL786427 VRP786427 VHT786427 UXX786427 UOB786427 UEF786427 TUJ786427 TKN786427 TAR786427 SQV786427 SGZ786427 RXD786427 RNH786427 RDL786427 QTP786427 QJT786427 PZX786427 PQB786427 PGF786427 OWJ786427 OMN786427 OCR786427 NSV786427 NIZ786427 MZD786427 MPH786427 MFL786427 LVP786427 LLT786427 LBX786427 KSB786427 KIF786427 JYJ786427 JON786427 JER786427 IUV786427 IKZ786427 IBD786427 HRH786427 HHL786427 GXP786427 GNT786427 GDX786427 FUB786427 FKF786427 FAJ786427 EQN786427 EGR786427 DWV786427 DMZ786427 DDD786427 CTH786427 CJL786427 BZP786427 BPT786427 BFX786427 AWB786427 AMF786427 ACJ786427 SN786427 IR786427 WVD720891 WLH720891 WBL720891 VRP720891 VHT720891 UXX720891 UOB720891 UEF720891 TUJ720891 TKN720891 TAR720891 SQV720891 SGZ720891 RXD720891 RNH720891 RDL720891 QTP720891 QJT720891 PZX720891 PQB720891 PGF720891 OWJ720891 OMN720891 OCR720891 NSV720891 NIZ720891 MZD720891 MPH720891 MFL720891 LVP720891 LLT720891 LBX720891 KSB720891 KIF720891 JYJ720891 JON720891 JER720891 IUV720891 IKZ720891 IBD720891 HRH720891 HHL720891 GXP720891 GNT720891 GDX720891 FUB720891 FKF720891 FAJ720891 EQN720891 EGR720891 DWV720891 DMZ720891 DDD720891 CTH720891 CJL720891 BZP720891 BPT720891 BFX720891 AWB720891 AMF720891 ACJ720891 SN720891 IR720891 WVD655355 WLH655355 WBL655355 VRP655355 VHT655355 UXX655355 UOB655355 UEF655355 TUJ655355 TKN655355 TAR655355 SQV655355 SGZ655355 RXD655355 RNH655355 RDL655355 QTP655355 QJT655355 PZX655355 PQB655355 PGF655355 OWJ655355 OMN655355 OCR655355 NSV655355 NIZ655355 MZD655355 MPH655355 MFL655355 LVP655355 LLT655355 LBX655355 KSB655355 KIF655355 JYJ655355 JON655355 JER655355 IUV655355 IKZ655355 IBD655355 HRH655355 HHL655355 GXP655355 GNT655355 GDX655355 FUB655355 FKF655355 FAJ655355 EQN655355 EGR655355 DWV655355 DMZ655355 DDD655355 CTH655355 CJL655355 BZP655355 BPT655355 BFX655355 AWB655355 AMF655355 ACJ655355 SN655355 IR655355 WVD589819 WLH589819 WBL589819 VRP589819 VHT589819 UXX589819 UOB589819 UEF589819 TUJ589819 TKN589819 TAR589819 SQV589819 SGZ589819 RXD589819 RNH589819 RDL589819 QTP589819 QJT589819 PZX589819 PQB589819 PGF589819 OWJ589819 OMN589819 OCR589819 NSV589819 NIZ589819 MZD589819 MPH589819 MFL589819 LVP589819 LLT589819 LBX589819 KSB589819 KIF589819 JYJ589819 JON589819 JER589819 IUV589819 IKZ589819 IBD589819 HRH589819 HHL589819 GXP589819 GNT589819 GDX589819 FUB589819 FKF589819 FAJ589819 EQN589819 EGR589819 DWV589819 DMZ589819 DDD589819 CTH589819 CJL589819 BZP589819 BPT589819 BFX589819 AWB589819 AMF589819 ACJ589819 SN589819 IR589819 WVD524283 WLH524283 WBL524283 VRP524283 VHT524283 UXX524283 UOB524283 UEF524283 TUJ524283 TKN524283 TAR524283 SQV524283 SGZ524283 RXD524283 RNH524283 RDL524283 QTP524283 QJT524283 PZX524283 PQB524283 PGF524283 OWJ524283 OMN524283 OCR524283 NSV524283 NIZ524283 MZD524283 MPH524283 MFL524283 LVP524283 LLT524283 LBX524283 KSB524283 KIF524283 JYJ524283 JON524283 JER524283 IUV524283 IKZ524283 IBD524283 HRH524283 HHL524283 GXP524283 GNT524283 GDX524283 FUB524283 FKF524283 FAJ524283 EQN524283 EGR524283 DWV524283 DMZ524283 DDD524283 CTH524283 CJL524283 BZP524283 BPT524283 BFX524283 AWB524283 AMF524283 ACJ524283 SN524283 IR524283 WVD458747 WLH458747 WBL458747 VRP458747 VHT458747 UXX458747 UOB458747 UEF458747 TUJ458747 TKN458747 TAR458747 SQV458747 SGZ458747 RXD458747 RNH458747 RDL458747 QTP458747 QJT458747 PZX458747 PQB458747 PGF458747 OWJ458747 OMN458747 OCR458747 NSV458747 NIZ458747 MZD458747 MPH458747 MFL458747 LVP458747 LLT458747 LBX458747 KSB458747 KIF458747 JYJ458747 JON458747 JER458747 IUV458747 IKZ458747 IBD458747 HRH458747 HHL458747 GXP458747 GNT458747 GDX458747 FUB458747 FKF458747 FAJ458747 EQN458747 EGR458747 DWV458747 DMZ458747 DDD458747 CTH458747 CJL458747 BZP458747 BPT458747 BFX458747 AWB458747 AMF458747 ACJ458747 SN458747 IR458747 WVD393211 WLH393211 WBL393211 VRP393211 VHT393211 UXX393211 UOB393211 UEF393211 TUJ393211 TKN393211 TAR393211 SQV393211 SGZ393211 RXD393211 RNH393211 RDL393211 QTP393211 QJT393211 PZX393211 PQB393211 PGF393211 OWJ393211 OMN393211 OCR393211 NSV393211 NIZ393211 MZD393211 MPH393211 MFL393211 LVP393211 LLT393211 LBX393211 KSB393211 KIF393211 JYJ393211 JON393211 JER393211 IUV393211 IKZ393211 IBD393211 HRH393211 HHL393211 GXP393211 GNT393211 GDX393211 FUB393211 FKF393211 FAJ393211 EQN393211 EGR393211 DWV393211 DMZ393211 DDD393211 CTH393211 CJL393211 BZP393211 BPT393211 BFX393211 AWB393211 AMF393211 ACJ393211 SN393211 IR393211 WVD327675 WLH327675 WBL327675 VRP327675 VHT327675 UXX327675 UOB327675 UEF327675 TUJ327675 TKN327675 TAR327675 SQV327675 SGZ327675 RXD327675 RNH327675 RDL327675 QTP327675 QJT327675 PZX327675 PQB327675 PGF327675 OWJ327675 OMN327675 OCR327675 NSV327675 NIZ327675 MZD327675 MPH327675 MFL327675 LVP327675 LLT327675 LBX327675 KSB327675 KIF327675 JYJ327675 JON327675 JER327675 IUV327675 IKZ327675 IBD327675 HRH327675 HHL327675 GXP327675 GNT327675 GDX327675 FUB327675 FKF327675 FAJ327675 EQN327675 EGR327675 DWV327675 DMZ327675 DDD327675 CTH327675 CJL327675 BZP327675 BPT327675 BFX327675 AWB327675 AMF327675 ACJ327675 SN327675 IR327675 WVD262139 WLH262139 WBL262139 VRP262139 VHT262139 UXX262139 UOB262139 UEF262139 TUJ262139 TKN262139 TAR262139 SQV262139 SGZ262139 RXD262139 RNH262139 RDL262139 QTP262139 QJT262139 PZX262139 PQB262139 PGF262139 OWJ262139 OMN262139 OCR262139 NSV262139 NIZ262139 MZD262139 MPH262139 MFL262139 LVP262139 LLT262139 LBX262139 KSB262139 KIF262139 JYJ262139 JON262139 JER262139 IUV262139 IKZ262139 IBD262139 HRH262139 HHL262139 GXP262139 GNT262139 GDX262139 FUB262139 FKF262139 FAJ262139 EQN262139 EGR262139 DWV262139 DMZ262139 DDD262139 CTH262139 CJL262139 BZP262139 BPT262139 BFX262139 AWB262139 AMF262139 ACJ262139 SN262139 IR262139 WVD196603 WLH196603 WBL196603 VRP196603 VHT196603 UXX196603 UOB196603 UEF196603 TUJ196603 TKN196603 TAR196603 SQV196603 SGZ196603 RXD196603 RNH196603 RDL196603 QTP196603 QJT196603 PZX196603 PQB196603 PGF196603 OWJ196603 OMN196603 OCR196603 NSV196603 NIZ196603 MZD196603 MPH196603 MFL196603 LVP196603 LLT196603 LBX196603 KSB196603 KIF196603 JYJ196603 JON196603 JER196603 IUV196603 IKZ196603 IBD196603 HRH196603 HHL196603 GXP196603 GNT196603 GDX196603 FUB196603 FKF196603 FAJ196603 EQN196603 EGR196603 DWV196603 DMZ196603 DDD196603 CTH196603 CJL196603 BZP196603 BPT196603 BFX196603 AWB196603 AMF196603 ACJ196603 SN196603 IR196603 WVD131067 WLH131067 WBL131067 VRP131067 VHT131067 UXX131067 UOB131067 UEF131067 TUJ131067 TKN131067 TAR131067 SQV131067 SGZ131067 RXD131067 RNH131067 RDL131067 QTP131067 QJT131067 PZX131067 PQB131067 PGF131067 OWJ131067 OMN131067 OCR131067 NSV131067 NIZ131067 MZD131067 MPH131067 MFL131067 LVP131067 LLT131067 LBX131067 KSB131067 KIF131067 JYJ131067 JON131067 JER131067 IUV131067 IKZ131067 IBD131067 HRH131067 HHL131067 GXP131067 GNT131067 GDX131067 FUB131067 FKF131067 FAJ131067 EQN131067 EGR131067 DWV131067 DMZ131067 DDD131067 CTH131067 CJL131067 BZP131067 BPT131067 BFX131067 AWB131067 AMF131067 ACJ131067 SN131067 IR131067 WVD65531 WLH65531 WBL65531 VRP65531 VHT65531 UXX65531 UOB65531 UEF65531 TUJ65531 TKN65531 TAR65531 SQV65531 SGZ65531 RXD65531 RNH65531 RDL65531 QTP65531 QJT65531 PZX65531 PQB65531 PGF65531 OWJ65531 OMN65531 OCR65531 NSV65531 NIZ65531 MZD65531 MPH65531 MFL65531 LVP65531 LLT65531 LBX65531 KSB65531 KIF65531 JYJ65531 JON65531 JER65531 IUV65531 IKZ65531 IBD65531 HRH65531 HHL65531 GXP65531 GNT65531 GDX65531 FUB65531 FKF65531 FAJ65531 EQN65531 EGR65531 DWV65531 DMZ65531 DDD65531 CTH65531 CJL65531 BZP65531 BPT65531 BFX65531 AWB65531 AMF65531 ACJ65531 SN65531 IR65531 WVD16 WLH16 WBL16 VRP16 VHT16 UXX16 UOB16 UEF16 TUJ16 TKN16 TAR16 SQV16 SGZ16 RXD16 RNH16 RDL16 QTP16 QJT16 PZX16 PQB16 PGF16 OWJ16 OMN16 OCR16 NSV16 NIZ16 MZD16 MPH16 MFL16 LVP16 LLT16 LBX16 KSB16 KIF16 JYJ16 JON16 JER16 IUV16 IKZ16 IBD16 HRH16 HHL16 GXP16 GNT16 GDX16 FUB16 FKF16 FAJ16 EQN16 EGR16 DWV16 DMZ16 DDD16 CTH16 CJL16 BZP16 BPT16 BFX16 AWB16 AMF16 ACJ16">
      <formula1>IR$93:IR$99</formula1>
    </dataValidation>
    <dataValidation type="list" allowBlank="1" showInputMessage="1" showErrorMessage="1" promptTitle="Row 9: HTC Unit Designation" prompt="Select the appropriate housing tax credit unit designation for this unit (TC30%, TC40%, MR, etc.). " sqref="IR15 SN15 WVD983034 WLH983034 WBL983034 VRP983034 VHT983034 UXX983034 UOB983034 UEF983034 TUJ983034 TKN983034 TAR983034 SQV983034 SGZ983034 RXD983034 RNH983034 RDL983034 QTP983034 QJT983034 PZX983034 PQB983034 PGF983034 OWJ983034 OMN983034 OCR983034 NSV983034 NIZ983034 MZD983034 MPH983034 MFL983034 LVP983034 LLT983034 LBX983034 KSB983034 KIF983034 JYJ983034 JON983034 JER983034 IUV983034 IKZ983034 IBD983034 HRH983034 HHL983034 GXP983034 GNT983034 GDX983034 FUB983034 FKF983034 FAJ983034 EQN983034 EGR983034 DWV983034 DMZ983034 DDD983034 CTH983034 CJL983034 BZP983034 BPT983034 BFX983034 AWB983034 AMF983034 ACJ983034 SN983034 IR983034 WVD917498 WLH917498 WBL917498 VRP917498 VHT917498 UXX917498 UOB917498 UEF917498 TUJ917498 TKN917498 TAR917498 SQV917498 SGZ917498 RXD917498 RNH917498 RDL917498 QTP917498 QJT917498 PZX917498 PQB917498 PGF917498 OWJ917498 OMN917498 OCR917498 NSV917498 NIZ917498 MZD917498 MPH917498 MFL917498 LVP917498 LLT917498 LBX917498 KSB917498 KIF917498 JYJ917498 JON917498 JER917498 IUV917498 IKZ917498 IBD917498 HRH917498 HHL917498 GXP917498 GNT917498 GDX917498 FUB917498 FKF917498 FAJ917498 EQN917498 EGR917498 DWV917498 DMZ917498 DDD917498 CTH917498 CJL917498 BZP917498 BPT917498 BFX917498 AWB917498 AMF917498 ACJ917498 SN917498 IR917498 WVD851962 WLH851962 WBL851962 VRP851962 VHT851962 UXX851962 UOB851962 UEF851962 TUJ851962 TKN851962 TAR851962 SQV851962 SGZ851962 RXD851962 RNH851962 RDL851962 QTP851962 QJT851962 PZX851962 PQB851962 PGF851962 OWJ851962 OMN851962 OCR851962 NSV851962 NIZ851962 MZD851962 MPH851962 MFL851962 LVP851962 LLT851962 LBX851962 KSB851962 KIF851962 JYJ851962 JON851962 JER851962 IUV851962 IKZ851962 IBD851962 HRH851962 HHL851962 GXP851962 GNT851962 GDX851962 FUB851962 FKF851962 FAJ851962 EQN851962 EGR851962 DWV851962 DMZ851962 DDD851962 CTH851962 CJL851962 BZP851962 BPT851962 BFX851962 AWB851962 AMF851962 ACJ851962 SN851962 IR851962 WVD786426 WLH786426 WBL786426 VRP786426 VHT786426 UXX786426 UOB786426 UEF786426 TUJ786426 TKN786426 TAR786426 SQV786426 SGZ786426 RXD786426 RNH786426 RDL786426 QTP786426 QJT786426 PZX786426 PQB786426 PGF786426 OWJ786426 OMN786426 OCR786426 NSV786426 NIZ786426 MZD786426 MPH786426 MFL786426 LVP786426 LLT786426 LBX786426 KSB786426 KIF786426 JYJ786426 JON786426 JER786426 IUV786426 IKZ786426 IBD786426 HRH786426 HHL786426 GXP786426 GNT786426 GDX786426 FUB786426 FKF786426 FAJ786426 EQN786426 EGR786426 DWV786426 DMZ786426 DDD786426 CTH786426 CJL786426 BZP786426 BPT786426 BFX786426 AWB786426 AMF786426 ACJ786426 SN786426 IR786426 WVD720890 WLH720890 WBL720890 VRP720890 VHT720890 UXX720890 UOB720890 UEF720890 TUJ720890 TKN720890 TAR720890 SQV720890 SGZ720890 RXD720890 RNH720890 RDL720890 QTP720890 QJT720890 PZX720890 PQB720890 PGF720890 OWJ720890 OMN720890 OCR720890 NSV720890 NIZ720890 MZD720890 MPH720890 MFL720890 LVP720890 LLT720890 LBX720890 KSB720890 KIF720890 JYJ720890 JON720890 JER720890 IUV720890 IKZ720890 IBD720890 HRH720890 HHL720890 GXP720890 GNT720890 GDX720890 FUB720890 FKF720890 FAJ720890 EQN720890 EGR720890 DWV720890 DMZ720890 DDD720890 CTH720890 CJL720890 BZP720890 BPT720890 BFX720890 AWB720890 AMF720890 ACJ720890 SN720890 IR720890 WVD655354 WLH655354 WBL655354 VRP655354 VHT655354 UXX655354 UOB655354 UEF655354 TUJ655354 TKN655354 TAR655354 SQV655354 SGZ655354 RXD655354 RNH655354 RDL655354 QTP655354 QJT655354 PZX655354 PQB655354 PGF655354 OWJ655354 OMN655354 OCR655354 NSV655354 NIZ655354 MZD655354 MPH655354 MFL655354 LVP655354 LLT655354 LBX655354 KSB655354 KIF655354 JYJ655354 JON655354 JER655354 IUV655354 IKZ655354 IBD655354 HRH655354 HHL655354 GXP655354 GNT655354 GDX655354 FUB655354 FKF655354 FAJ655354 EQN655354 EGR655354 DWV655354 DMZ655354 DDD655354 CTH655354 CJL655354 BZP655354 BPT655354 BFX655354 AWB655354 AMF655354 ACJ655354 SN655354 IR655354 WVD589818 WLH589818 WBL589818 VRP589818 VHT589818 UXX589818 UOB589818 UEF589818 TUJ589818 TKN589818 TAR589818 SQV589818 SGZ589818 RXD589818 RNH589818 RDL589818 QTP589818 QJT589818 PZX589818 PQB589818 PGF589818 OWJ589818 OMN589818 OCR589818 NSV589818 NIZ589818 MZD589818 MPH589818 MFL589818 LVP589818 LLT589818 LBX589818 KSB589818 KIF589818 JYJ589818 JON589818 JER589818 IUV589818 IKZ589818 IBD589818 HRH589818 HHL589818 GXP589818 GNT589818 GDX589818 FUB589818 FKF589818 FAJ589818 EQN589818 EGR589818 DWV589818 DMZ589818 DDD589818 CTH589818 CJL589818 BZP589818 BPT589818 BFX589818 AWB589818 AMF589818 ACJ589818 SN589818 IR589818 WVD524282 WLH524282 WBL524282 VRP524282 VHT524282 UXX524282 UOB524282 UEF524282 TUJ524282 TKN524282 TAR524282 SQV524282 SGZ524282 RXD524282 RNH524282 RDL524282 QTP524282 QJT524282 PZX524282 PQB524282 PGF524282 OWJ524282 OMN524282 OCR524282 NSV524282 NIZ524282 MZD524282 MPH524282 MFL524282 LVP524282 LLT524282 LBX524282 KSB524282 KIF524282 JYJ524282 JON524282 JER524282 IUV524282 IKZ524282 IBD524282 HRH524282 HHL524282 GXP524282 GNT524282 GDX524282 FUB524282 FKF524282 FAJ524282 EQN524282 EGR524282 DWV524282 DMZ524282 DDD524282 CTH524282 CJL524282 BZP524282 BPT524282 BFX524282 AWB524282 AMF524282 ACJ524282 SN524282 IR524282 WVD458746 WLH458746 WBL458746 VRP458746 VHT458746 UXX458746 UOB458746 UEF458746 TUJ458746 TKN458746 TAR458746 SQV458746 SGZ458746 RXD458746 RNH458746 RDL458746 QTP458746 QJT458746 PZX458746 PQB458746 PGF458746 OWJ458746 OMN458746 OCR458746 NSV458746 NIZ458746 MZD458746 MPH458746 MFL458746 LVP458746 LLT458746 LBX458746 KSB458746 KIF458746 JYJ458746 JON458746 JER458746 IUV458746 IKZ458746 IBD458746 HRH458746 HHL458746 GXP458746 GNT458746 GDX458746 FUB458746 FKF458746 FAJ458746 EQN458746 EGR458746 DWV458746 DMZ458746 DDD458746 CTH458746 CJL458746 BZP458746 BPT458746 BFX458746 AWB458746 AMF458746 ACJ458746 SN458746 IR458746 WVD393210 WLH393210 WBL393210 VRP393210 VHT393210 UXX393210 UOB393210 UEF393210 TUJ393210 TKN393210 TAR393210 SQV393210 SGZ393210 RXD393210 RNH393210 RDL393210 QTP393210 QJT393210 PZX393210 PQB393210 PGF393210 OWJ393210 OMN393210 OCR393210 NSV393210 NIZ393210 MZD393210 MPH393210 MFL393210 LVP393210 LLT393210 LBX393210 KSB393210 KIF393210 JYJ393210 JON393210 JER393210 IUV393210 IKZ393210 IBD393210 HRH393210 HHL393210 GXP393210 GNT393210 GDX393210 FUB393210 FKF393210 FAJ393210 EQN393210 EGR393210 DWV393210 DMZ393210 DDD393210 CTH393210 CJL393210 BZP393210 BPT393210 BFX393210 AWB393210 AMF393210 ACJ393210 SN393210 IR393210 WVD327674 WLH327674 WBL327674 VRP327674 VHT327674 UXX327674 UOB327674 UEF327674 TUJ327674 TKN327674 TAR327674 SQV327674 SGZ327674 RXD327674 RNH327674 RDL327674 QTP327674 QJT327674 PZX327674 PQB327674 PGF327674 OWJ327674 OMN327674 OCR327674 NSV327674 NIZ327674 MZD327674 MPH327674 MFL327674 LVP327674 LLT327674 LBX327674 KSB327674 KIF327674 JYJ327674 JON327674 JER327674 IUV327674 IKZ327674 IBD327674 HRH327674 HHL327674 GXP327674 GNT327674 GDX327674 FUB327674 FKF327674 FAJ327674 EQN327674 EGR327674 DWV327674 DMZ327674 DDD327674 CTH327674 CJL327674 BZP327674 BPT327674 BFX327674 AWB327674 AMF327674 ACJ327674 SN327674 IR327674 WVD262138 WLH262138 WBL262138 VRP262138 VHT262138 UXX262138 UOB262138 UEF262138 TUJ262138 TKN262138 TAR262138 SQV262138 SGZ262138 RXD262138 RNH262138 RDL262138 QTP262138 QJT262138 PZX262138 PQB262138 PGF262138 OWJ262138 OMN262138 OCR262138 NSV262138 NIZ262138 MZD262138 MPH262138 MFL262138 LVP262138 LLT262138 LBX262138 KSB262138 KIF262138 JYJ262138 JON262138 JER262138 IUV262138 IKZ262138 IBD262138 HRH262138 HHL262138 GXP262138 GNT262138 GDX262138 FUB262138 FKF262138 FAJ262138 EQN262138 EGR262138 DWV262138 DMZ262138 DDD262138 CTH262138 CJL262138 BZP262138 BPT262138 BFX262138 AWB262138 AMF262138 ACJ262138 SN262138 IR262138 WVD196602 WLH196602 WBL196602 VRP196602 VHT196602 UXX196602 UOB196602 UEF196602 TUJ196602 TKN196602 TAR196602 SQV196602 SGZ196602 RXD196602 RNH196602 RDL196602 QTP196602 QJT196602 PZX196602 PQB196602 PGF196602 OWJ196602 OMN196602 OCR196602 NSV196602 NIZ196602 MZD196602 MPH196602 MFL196602 LVP196602 LLT196602 LBX196602 KSB196602 KIF196602 JYJ196602 JON196602 JER196602 IUV196602 IKZ196602 IBD196602 HRH196602 HHL196602 GXP196602 GNT196602 GDX196602 FUB196602 FKF196602 FAJ196602 EQN196602 EGR196602 DWV196602 DMZ196602 DDD196602 CTH196602 CJL196602 BZP196602 BPT196602 BFX196602 AWB196602 AMF196602 ACJ196602 SN196602 IR196602 WVD131066 WLH131066 WBL131066 VRP131066 VHT131066 UXX131066 UOB131066 UEF131066 TUJ131066 TKN131066 TAR131066 SQV131066 SGZ131066 RXD131066 RNH131066 RDL131066 QTP131066 QJT131066 PZX131066 PQB131066 PGF131066 OWJ131066 OMN131066 OCR131066 NSV131066 NIZ131066 MZD131066 MPH131066 MFL131066 LVP131066 LLT131066 LBX131066 KSB131066 KIF131066 JYJ131066 JON131066 JER131066 IUV131066 IKZ131066 IBD131066 HRH131066 HHL131066 GXP131066 GNT131066 GDX131066 FUB131066 FKF131066 FAJ131066 EQN131066 EGR131066 DWV131066 DMZ131066 DDD131066 CTH131066 CJL131066 BZP131066 BPT131066 BFX131066 AWB131066 AMF131066 ACJ131066 SN131066 IR131066 WVD65530 WLH65530 WBL65530 VRP65530 VHT65530 UXX65530 UOB65530 UEF65530 TUJ65530 TKN65530 TAR65530 SQV65530 SGZ65530 RXD65530 RNH65530 RDL65530 QTP65530 QJT65530 PZX65530 PQB65530 PGF65530 OWJ65530 OMN65530 OCR65530 NSV65530 NIZ65530 MZD65530 MPH65530 MFL65530 LVP65530 LLT65530 LBX65530 KSB65530 KIF65530 JYJ65530 JON65530 JER65530 IUV65530 IKZ65530 IBD65530 HRH65530 HHL65530 GXP65530 GNT65530 GDX65530 FUB65530 FKF65530 FAJ65530 EQN65530 EGR65530 DWV65530 DMZ65530 DDD65530 CTH65530 CJL65530 BZP65530 BPT65530 BFX65530 AWB65530 AMF65530 ACJ65530 SN65530 IR65530 WVD15 WLH15 WBL15 VRP15 VHT15 UXX15 UOB15 UEF15 TUJ15 TKN15 TAR15 SQV15 SGZ15 RXD15 RNH15 RDL15 QTP15 QJT15 PZX15 PQB15 PGF15 OWJ15 OMN15 OCR15 NSV15 NIZ15 MZD15 MPH15 MFL15 LVP15 LLT15 LBX15 KSB15 KIF15 JYJ15 JON15 JER15 IUV15 IKZ15 IBD15 HRH15 HHL15 GXP15 GNT15 GDX15 FUB15 FKF15 FAJ15 EQN15 EGR15 DWV15 DMZ15 DDD15 CTH15 CJL15 BZP15 BPT15 BFX15 AWB15 AMF15 ACJ15">
      <formula1>IR$93:IR$99</formula1>
    </dataValidation>
    <dataValidation type="list" allowBlank="1" showInputMessage="1" showErrorMessage="1" promptTitle="Row 8: HTC Unit Designation" prompt="Select the appropriate housing tax credit unit designation for this unit (TC30%, TC40%, MR, etc.). " sqref="IR14 SN14 WVD983033 WLH983033 WBL983033 VRP983033 VHT983033 UXX983033 UOB983033 UEF983033 TUJ983033 TKN983033 TAR983033 SQV983033 SGZ983033 RXD983033 RNH983033 RDL983033 QTP983033 QJT983033 PZX983033 PQB983033 PGF983033 OWJ983033 OMN983033 OCR983033 NSV983033 NIZ983033 MZD983033 MPH983033 MFL983033 LVP983033 LLT983033 LBX983033 KSB983033 KIF983033 JYJ983033 JON983033 JER983033 IUV983033 IKZ983033 IBD983033 HRH983033 HHL983033 GXP983033 GNT983033 GDX983033 FUB983033 FKF983033 FAJ983033 EQN983033 EGR983033 DWV983033 DMZ983033 DDD983033 CTH983033 CJL983033 BZP983033 BPT983033 BFX983033 AWB983033 AMF983033 ACJ983033 SN983033 IR983033 WVD917497 WLH917497 WBL917497 VRP917497 VHT917497 UXX917497 UOB917497 UEF917497 TUJ917497 TKN917497 TAR917497 SQV917497 SGZ917497 RXD917497 RNH917497 RDL917497 QTP917497 QJT917497 PZX917497 PQB917497 PGF917497 OWJ917497 OMN917497 OCR917497 NSV917497 NIZ917497 MZD917497 MPH917497 MFL917497 LVP917497 LLT917497 LBX917497 KSB917497 KIF917497 JYJ917497 JON917497 JER917497 IUV917497 IKZ917497 IBD917497 HRH917497 HHL917497 GXP917497 GNT917497 GDX917497 FUB917497 FKF917497 FAJ917497 EQN917497 EGR917497 DWV917497 DMZ917497 DDD917497 CTH917497 CJL917497 BZP917497 BPT917497 BFX917497 AWB917497 AMF917497 ACJ917497 SN917497 IR917497 WVD851961 WLH851961 WBL851961 VRP851961 VHT851961 UXX851961 UOB851961 UEF851961 TUJ851961 TKN851961 TAR851961 SQV851961 SGZ851961 RXD851961 RNH851961 RDL851961 QTP851961 QJT851961 PZX851961 PQB851961 PGF851961 OWJ851961 OMN851961 OCR851961 NSV851961 NIZ851961 MZD851961 MPH851961 MFL851961 LVP851961 LLT851961 LBX851961 KSB851961 KIF851961 JYJ851961 JON851961 JER851961 IUV851961 IKZ851961 IBD851961 HRH851961 HHL851961 GXP851961 GNT851961 GDX851961 FUB851961 FKF851961 FAJ851961 EQN851961 EGR851961 DWV851961 DMZ851961 DDD851961 CTH851961 CJL851961 BZP851961 BPT851961 BFX851961 AWB851961 AMF851961 ACJ851961 SN851961 IR851961 WVD786425 WLH786425 WBL786425 VRP786425 VHT786425 UXX786425 UOB786425 UEF786425 TUJ786425 TKN786425 TAR786425 SQV786425 SGZ786425 RXD786425 RNH786425 RDL786425 QTP786425 QJT786425 PZX786425 PQB786425 PGF786425 OWJ786425 OMN786425 OCR786425 NSV786425 NIZ786425 MZD786425 MPH786425 MFL786425 LVP786425 LLT786425 LBX786425 KSB786425 KIF786425 JYJ786425 JON786425 JER786425 IUV786425 IKZ786425 IBD786425 HRH786425 HHL786425 GXP786425 GNT786425 GDX786425 FUB786425 FKF786425 FAJ786425 EQN786425 EGR786425 DWV786425 DMZ786425 DDD786425 CTH786425 CJL786425 BZP786425 BPT786425 BFX786425 AWB786425 AMF786425 ACJ786425 SN786425 IR786425 WVD720889 WLH720889 WBL720889 VRP720889 VHT720889 UXX720889 UOB720889 UEF720889 TUJ720889 TKN720889 TAR720889 SQV720889 SGZ720889 RXD720889 RNH720889 RDL720889 QTP720889 QJT720889 PZX720889 PQB720889 PGF720889 OWJ720889 OMN720889 OCR720889 NSV720889 NIZ720889 MZD720889 MPH720889 MFL720889 LVP720889 LLT720889 LBX720889 KSB720889 KIF720889 JYJ720889 JON720889 JER720889 IUV720889 IKZ720889 IBD720889 HRH720889 HHL720889 GXP720889 GNT720889 GDX720889 FUB720889 FKF720889 FAJ720889 EQN720889 EGR720889 DWV720889 DMZ720889 DDD720889 CTH720889 CJL720889 BZP720889 BPT720889 BFX720889 AWB720889 AMF720889 ACJ720889 SN720889 IR720889 WVD655353 WLH655353 WBL655353 VRP655353 VHT655353 UXX655353 UOB655353 UEF655353 TUJ655353 TKN655353 TAR655353 SQV655353 SGZ655353 RXD655353 RNH655353 RDL655353 QTP655353 QJT655353 PZX655353 PQB655353 PGF655353 OWJ655353 OMN655353 OCR655353 NSV655353 NIZ655353 MZD655353 MPH655353 MFL655353 LVP655353 LLT655353 LBX655353 KSB655353 KIF655353 JYJ655353 JON655353 JER655353 IUV655353 IKZ655353 IBD655353 HRH655353 HHL655353 GXP655353 GNT655353 GDX655353 FUB655353 FKF655353 FAJ655353 EQN655353 EGR655353 DWV655353 DMZ655353 DDD655353 CTH655353 CJL655353 BZP655353 BPT655353 BFX655353 AWB655353 AMF655353 ACJ655353 SN655353 IR655353 WVD589817 WLH589817 WBL589817 VRP589817 VHT589817 UXX589817 UOB589817 UEF589817 TUJ589817 TKN589817 TAR589817 SQV589817 SGZ589817 RXD589817 RNH589817 RDL589817 QTP589817 QJT589817 PZX589817 PQB589817 PGF589817 OWJ589817 OMN589817 OCR589817 NSV589817 NIZ589817 MZD589817 MPH589817 MFL589817 LVP589817 LLT589817 LBX589817 KSB589817 KIF589817 JYJ589817 JON589817 JER589817 IUV589817 IKZ589817 IBD589817 HRH589817 HHL589817 GXP589817 GNT589817 GDX589817 FUB589817 FKF589817 FAJ589817 EQN589817 EGR589817 DWV589817 DMZ589817 DDD589817 CTH589817 CJL589817 BZP589817 BPT589817 BFX589817 AWB589817 AMF589817 ACJ589817 SN589817 IR589817 WVD524281 WLH524281 WBL524281 VRP524281 VHT524281 UXX524281 UOB524281 UEF524281 TUJ524281 TKN524281 TAR524281 SQV524281 SGZ524281 RXD524281 RNH524281 RDL524281 QTP524281 QJT524281 PZX524281 PQB524281 PGF524281 OWJ524281 OMN524281 OCR524281 NSV524281 NIZ524281 MZD524281 MPH524281 MFL524281 LVP524281 LLT524281 LBX524281 KSB524281 KIF524281 JYJ524281 JON524281 JER524281 IUV524281 IKZ524281 IBD524281 HRH524281 HHL524281 GXP524281 GNT524281 GDX524281 FUB524281 FKF524281 FAJ524281 EQN524281 EGR524281 DWV524281 DMZ524281 DDD524281 CTH524281 CJL524281 BZP524281 BPT524281 BFX524281 AWB524281 AMF524281 ACJ524281 SN524281 IR524281 WVD458745 WLH458745 WBL458745 VRP458745 VHT458745 UXX458745 UOB458745 UEF458745 TUJ458745 TKN458745 TAR458745 SQV458745 SGZ458745 RXD458745 RNH458745 RDL458745 QTP458745 QJT458745 PZX458745 PQB458745 PGF458745 OWJ458745 OMN458745 OCR458745 NSV458745 NIZ458745 MZD458745 MPH458745 MFL458745 LVP458745 LLT458745 LBX458745 KSB458745 KIF458745 JYJ458745 JON458745 JER458745 IUV458745 IKZ458745 IBD458745 HRH458745 HHL458745 GXP458745 GNT458745 GDX458745 FUB458745 FKF458745 FAJ458745 EQN458745 EGR458745 DWV458745 DMZ458745 DDD458745 CTH458745 CJL458745 BZP458745 BPT458745 BFX458745 AWB458745 AMF458745 ACJ458745 SN458745 IR458745 WVD393209 WLH393209 WBL393209 VRP393209 VHT393209 UXX393209 UOB393209 UEF393209 TUJ393209 TKN393209 TAR393209 SQV393209 SGZ393209 RXD393209 RNH393209 RDL393209 QTP393209 QJT393209 PZX393209 PQB393209 PGF393209 OWJ393209 OMN393209 OCR393209 NSV393209 NIZ393209 MZD393209 MPH393209 MFL393209 LVP393209 LLT393209 LBX393209 KSB393209 KIF393209 JYJ393209 JON393209 JER393209 IUV393209 IKZ393209 IBD393209 HRH393209 HHL393209 GXP393209 GNT393209 GDX393209 FUB393209 FKF393209 FAJ393209 EQN393209 EGR393209 DWV393209 DMZ393209 DDD393209 CTH393209 CJL393209 BZP393209 BPT393209 BFX393209 AWB393209 AMF393209 ACJ393209 SN393209 IR393209 WVD327673 WLH327673 WBL327673 VRP327673 VHT327673 UXX327673 UOB327673 UEF327673 TUJ327673 TKN327673 TAR327673 SQV327673 SGZ327673 RXD327673 RNH327673 RDL327673 QTP327673 QJT327673 PZX327673 PQB327673 PGF327673 OWJ327673 OMN327673 OCR327673 NSV327673 NIZ327673 MZD327673 MPH327673 MFL327673 LVP327673 LLT327673 LBX327673 KSB327673 KIF327673 JYJ327673 JON327673 JER327673 IUV327673 IKZ327673 IBD327673 HRH327673 HHL327673 GXP327673 GNT327673 GDX327673 FUB327673 FKF327673 FAJ327673 EQN327673 EGR327673 DWV327673 DMZ327673 DDD327673 CTH327673 CJL327673 BZP327673 BPT327673 BFX327673 AWB327673 AMF327673 ACJ327673 SN327673 IR327673 WVD262137 WLH262137 WBL262137 VRP262137 VHT262137 UXX262137 UOB262137 UEF262137 TUJ262137 TKN262137 TAR262137 SQV262137 SGZ262137 RXD262137 RNH262137 RDL262137 QTP262137 QJT262137 PZX262137 PQB262137 PGF262137 OWJ262137 OMN262137 OCR262137 NSV262137 NIZ262137 MZD262137 MPH262137 MFL262137 LVP262137 LLT262137 LBX262137 KSB262137 KIF262137 JYJ262137 JON262137 JER262137 IUV262137 IKZ262137 IBD262137 HRH262137 HHL262137 GXP262137 GNT262137 GDX262137 FUB262137 FKF262137 FAJ262137 EQN262137 EGR262137 DWV262137 DMZ262137 DDD262137 CTH262137 CJL262137 BZP262137 BPT262137 BFX262137 AWB262137 AMF262137 ACJ262137 SN262137 IR262137 WVD196601 WLH196601 WBL196601 VRP196601 VHT196601 UXX196601 UOB196601 UEF196601 TUJ196601 TKN196601 TAR196601 SQV196601 SGZ196601 RXD196601 RNH196601 RDL196601 QTP196601 QJT196601 PZX196601 PQB196601 PGF196601 OWJ196601 OMN196601 OCR196601 NSV196601 NIZ196601 MZD196601 MPH196601 MFL196601 LVP196601 LLT196601 LBX196601 KSB196601 KIF196601 JYJ196601 JON196601 JER196601 IUV196601 IKZ196601 IBD196601 HRH196601 HHL196601 GXP196601 GNT196601 GDX196601 FUB196601 FKF196601 FAJ196601 EQN196601 EGR196601 DWV196601 DMZ196601 DDD196601 CTH196601 CJL196601 BZP196601 BPT196601 BFX196601 AWB196601 AMF196601 ACJ196601 SN196601 IR196601 WVD131065 WLH131065 WBL131065 VRP131065 VHT131065 UXX131065 UOB131065 UEF131065 TUJ131065 TKN131065 TAR131065 SQV131065 SGZ131065 RXD131065 RNH131065 RDL131065 QTP131065 QJT131065 PZX131065 PQB131065 PGF131065 OWJ131065 OMN131065 OCR131065 NSV131065 NIZ131065 MZD131065 MPH131065 MFL131065 LVP131065 LLT131065 LBX131065 KSB131065 KIF131065 JYJ131065 JON131065 JER131065 IUV131065 IKZ131065 IBD131065 HRH131065 HHL131065 GXP131065 GNT131065 GDX131065 FUB131065 FKF131065 FAJ131065 EQN131065 EGR131065 DWV131065 DMZ131065 DDD131065 CTH131065 CJL131065 BZP131065 BPT131065 BFX131065 AWB131065 AMF131065 ACJ131065 SN131065 IR131065 WVD65529 WLH65529 WBL65529 VRP65529 VHT65529 UXX65529 UOB65529 UEF65529 TUJ65529 TKN65529 TAR65529 SQV65529 SGZ65529 RXD65529 RNH65529 RDL65529 QTP65529 QJT65529 PZX65529 PQB65529 PGF65529 OWJ65529 OMN65529 OCR65529 NSV65529 NIZ65529 MZD65529 MPH65529 MFL65529 LVP65529 LLT65529 LBX65529 KSB65529 KIF65529 JYJ65529 JON65529 JER65529 IUV65529 IKZ65529 IBD65529 HRH65529 HHL65529 GXP65529 GNT65529 GDX65529 FUB65529 FKF65529 FAJ65529 EQN65529 EGR65529 DWV65529 DMZ65529 DDD65529 CTH65529 CJL65529 BZP65529 BPT65529 BFX65529 AWB65529 AMF65529 ACJ65529 SN65529 IR65529 WVD14 WLH14 WBL14 VRP14 VHT14 UXX14 UOB14 UEF14 TUJ14 TKN14 TAR14 SQV14 SGZ14 RXD14 RNH14 RDL14 QTP14 QJT14 PZX14 PQB14 PGF14 OWJ14 OMN14 OCR14 NSV14 NIZ14 MZD14 MPH14 MFL14 LVP14 LLT14 LBX14 KSB14 KIF14 JYJ14 JON14 JER14 IUV14 IKZ14 IBD14 HRH14 HHL14 GXP14 GNT14 GDX14 FUB14 FKF14 FAJ14 EQN14 EGR14 DWV14 DMZ14 DDD14 CTH14 CJL14 BZP14 BPT14 BFX14 AWB14 AMF14 ACJ14">
      <formula1>IR$93:IR$99</formula1>
    </dataValidation>
    <dataValidation type="list" allowBlank="1" showInputMessage="1" showErrorMessage="1" promptTitle="Row 7: HTC Unit Designation" prompt="Select the appropriate housing tax credit unit designation for this unit (TC30%, TC40%, MR, etc.). " sqref="IR13 SN13 WVD983032 WLH983032 WBL983032 VRP983032 VHT983032 UXX983032 UOB983032 UEF983032 TUJ983032 TKN983032 TAR983032 SQV983032 SGZ983032 RXD983032 RNH983032 RDL983032 QTP983032 QJT983032 PZX983032 PQB983032 PGF983032 OWJ983032 OMN983032 OCR983032 NSV983032 NIZ983032 MZD983032 MPH983032 MFL983032 LVP983032 LLT983032 LBX983032 KSB983032 KIF983032 JYJ983032 JON983032 JER983032 IUV983032 IKZ983032 IBD983032 HRH983032 HHL983032 GXP983032 GNT983032 GDX983032 FUB983032 FKF983032 FAJ983032 EQN983032 EGR983032 DWV983032 DMZ983032 DDD983032 CTH983032 CJL983032 BZP983032 BPT983032 BFX983032 AWB983032 AMF983032 ACJ983032 SN983032 IR983032 WVD917496 WLH917496 WBL917496 VRP917496 VHT917496 UXX917496 UOB917496 UEF917496 TUJ917496 TKN917496 TAR917496 SQV917496 SGZ917496 RXD917496 RNH917496 RDL917496 QTP917496 QJT917496 PZX917496 PQB917496 PGF917496 OWJ917496 OMN917496 OCR917496 NSV917496 NIZ917496 MZD917496 MPH917496 MFL917496 LVP917496 LLT917496 LBX917496 KSB917496 KIF917496 JYJ917496 JON917496 JER917496 IUV917496 IKZ917496 IBD917496 HRH917496 HHL917496 GXP917496 GNT917496 GDX917496 FUB917496 FKF917496 FAJ917496 EQN917496 EGR917496 DWV917496 DMZ917496 DDD917496 CTH917496 CJL917496 BZP917496 BPT917496 BFX917496 AWB917496 AMF917496 ACJ917496 SN917496 IR917496 WVD851960 WLH851960 WBL851960 VRP851960 VHT851960 UXX851960 UOB851960 UEF851960 TUJ851960 TKN851960 TAR851960 SQV851960 SGZ851960 RXD851960 RNH851960 RDL851960 QTP851960 QJT851960 PZX851960 PQB851960 PGF851960 OWJ851960 OMN851960 OCR851960 NSV851960 NIZ851960 MZD851960 MPH851960 MFL851960 LVP851960 LLT851960 LBX851960 KSB851960 KIF851960 JYJ851960 JON851960 JER851960 IUV851960 IKZ851960 IBD851960 HRH851960 HHL851960 GXP851960 GNT851960 GDX851960 FUB851960 FKF851960 FAJ851960 EQN851960 EGR851960 DWV851960 DMZ851960 DDD851960 CTH851960 CJL851960 BZP851960 BPT851960 BFX851960 AWB851960 AMF851960 ACJ851960 SN851960 IR851960 WVD786424 WLH786424 WBL786424 VRP786424 VHT786424 UXX786424 UOB786424 UEF786424 TUJ786424 TKN786424 TAR786424 SQV786424 SGZ786424 RXD786424 RNH786424 RDL786424 QTP786424 QJT786424 PZX786424 PQB786424 PGF786424 OWJ786424 OMN786424 OCR786424 NSV786424 NIZ786424 MZD786424 MPH786424 MFL786424 LVP786424 LLT786424 LBX786424 KSB786424 KIF786424 JYJ786424 JON786424 JER786424 IUV786424 IKZ786424 IBD786424 HRH786424 HHL786424 GXP786424 GNT786424 GDX786424 FUB786424 FKF786424 FAJ786424 EQN786424 EGR786424 DWV786424 DMZ786424 DDD786424 CTH786424 CJL786424 BZP786424 BPT786424 BFX786424 AWB786424 AMF786424 ACJ786424 SN786424 IR786424 WVD720888 WLH720888 WBL720888 VRP720888 VHT720888 UXX720888 UOB720888 UEF720888 TUJ720888 TKN720888 TAR720888 SQV720888 SGZ720888 RXD720888 RNH720888 RDL720888 QTP720888 QJT720888 PZX720888 PQB720888 PGF720888 OWJ720888 OMN720888 OCR720888 NSV720888 NIZ720888 MZD720888 MPH720888 MFL720888 LVP720888 LLT720888 LBX720888 KSB720888 KIF720888 JYJ720888 JON720888 JER720888 IUV720888 IKZ720888 IBD720888 HRH720888 HHL720888 GXP720888 GNT720888 GDX720888 FUB720888 FKF720888 FAJ720888 EQN720888 EGR720888 DWV720888 DMZ720888 DDD720888 CTH720888 CJL720888 BZP720888 BPT720888 BFX720888 AWB720888 AMF720888 ACJ720888 SN720888 IR720888 WVD655352 WLH655352 WBL655352 VRP655352 VHT655352 UXX655352 UOB655352 UEF655352 TUJ655352 TKN655352 TAR655352 SQV655352 SGZ655352 RXD655352 RNH655352 RDL655352 QTP655352 QJT655352 PZX655352 PQB655352 PGF655352 OWJ655352 OMN655352 OCR655352 NSV655352 NIZ655352 MZD655352 MPH655352 MFL655352 LVP655352 LLT655352 LBX655352 KSB655352 KIF655352 JYJ655352 JON655352 JER655352 IUV655352 IKZ655352 IBD655352 HRH655352 HHL655352 GXP655352 GNT655352 GDX655352 FUB655352 FKF655352 FAJ655352 EQN655352 EGR655352 DWV655352 DMZ655352 DDD655352 CTH655352 CJL655352 BZP655352 BPT655352 BFX655352 AWB655352 AMF655352 ACJ655352 SN655352 IR655352 WVD589816 WLH589816 WBL589816 VRP589816 VHT589816 UXX589816 UOB589816 UEF589816 TUJ589816 TKN589816 TAR589816 SQV589816 SGZ589816 RXD589816 RNH589816 RDL589816 QTP589816 QJT589816 PZX589816 PQB589816 PGF589816 OWJ589816 OMN589816 OCR589816 NSV589816 NIZ589816 MZD589816 MPH589816 MFL589816 LVP589816 LLT589816 LBX589816 KSB589816 KIF589816 JYJ589816 JON589816 JER589816 IUV589816 IKZ589816 IBD589816 HRH589816 HHL589816 GXP589816 GNT589816 GDX589816 FUB589816 FKF589816 FAJ589816 EQN589816 EGR589816 DWV589816 DMZ589816 DDD589816 CTH589816 CJL589816 BZP589816 BPT589816 BFX589816 AWB589816 AMF589816 ACJ589816 SN589816 IR589816 WVD524280 WLH524280 WBL524280 VRP524280 VHT524280 UXX524280 UOB524280 UEF524280 TUJ524280 TKN524280 TAR524280 SQV524280 SGZ524280 RXD524280 RNH524280 RDL524280 QTP524280 QJT524280 PZX524280 PQB524280 PGF524280 OWJ524280 OMN524280 OCR524280 NSV524280 NIZ524280 MZD524280 MPH524280 MFL524280 LVP524280 LLT524280 LBX524280 KSB524280 KIF524280 JYJ524280 JON524280 JER524280 IUV524280 IKZ524280 IBD524280 HRH524280 HHL524280 GXP524280 GNT524280 GDX524280 FUB524280 FKF524280 FAJ524280 EQN524280 EGR524280 DWV524280 DMZ524280 DDD524280 CTH524280 CJL524280 BZP524280 BPT524280 BFX524280 AWB524280 AMF524280 ACJ524280 SN524280 IR524280 WVD458744 WLH458744 WBL458744 VRP458744 VHT458744 UXX458744 UOB458744 UEF458744 TUJ458744 TKN458744 TAR458744 SQV458744 SGZ458744 RXD458744 RNH458744 RDL458744 QTP458744 QJT458744 PZX458744 PQB458744 PGF458744 OWJ458744 OMN458744 OCR458744 NSV458744 NIZ458744 MZD458744 MPH458744 MFL458744 LVP458744 LLT458744 LBX458744 KSB458744 KIF458744 JYJ458744 JON458744 JER458744 IUV458744 IKZ458744 IBD458744 HRH458744 HHL458744 GXP458744 GNT458744 GDX458744 FUB458744 FKF458744 FAJ458744 EQN458744 EGR458744 DWV458744 DMZ458744 DDD458744 CTH458744 CJL458744 BZP458744 BPT458744 BFX458744 AWB458744 AMF458744 ACJ458744 SN458744 IR458744 WVD393208 WLH393208 WBL393208 VRP393208 VHT393208 UXX393208 UOB393208 UEF393208 TUJ393208 TKN393208 TAR393208 SQV393208 SGZ393208 RXD393208 RNH393208 RDL393208 QTP393208 QJT393208 PZX393208 PQB393208 PGF393208 OWJ393208 OMN393208 OCR393208 NSV393208 NIZ393208 MZD393208 MPH393208 MFL393208 LVP393208 LLT393208 LBX393208 KSB393208 KIF393208 JYJ393208 JON393208 JER393208 IUV393208 IKZ393208 IBD393208 HRH393208 HHL393208 GXP393208 GNT393208 GDX393208 FUB393208 FKF393208 FAJ393208 EQN393208 EGR393208 DWV393208 DMZ393208 DDD393208 CTH393208 CJL393208 BZP393208 BPT393208 BFX393208 AWB393208 AMF393208 ACJ393208 SN393208 IR393208 WVD327672 WLH327672 WBL327672 VRP327672 VHT327672 UXX327672 UOB327672 UEF327672 TUJ327672 TKN327672 TAR327672 SQV327672 SGZ327672 RXD327672 RNH327672 RDL327672 QTP327672 QJT327672 PZX327672 PQB327672 PGF327672 OWJ327672 OMN327672 OCR327672 NSV327672 NIZ327672 MZD327672 MPH327672 MFL327672 LVP327672 LLT327672 LBX327672 KSB327672 KIF327672 JYJ327672 JON327672 JER327672 IUV327672 IKZ327672 IBD327672 HRH327672 HHL327672 GXP327672 GNT327672 GDX327672 FUB327672 FKF327672 FAJ327672 EQN327672 EGR327672 DWV327672 DMZ327672 DDD327672 CTH327672 CJL327672 BZP327672 BPT327672 BFX327672 AWB327672 AMF327672 ACJ327672 SN327672 IR327672 WVD262136 WLH262136 WBL262136 VRP262136 VHT262136 UXX262136 UOB262136 UEF262136 TUJ262136 TKN262136 TAR262136 SQV262136 SGZ262136 RXD262136 RNH262136 RDL262136 QTP262136 QJT262136 PZX262136 PQB262136 PGF262136 OWJ262136 OMN262136 OCR262136 NSV262136 NIZ262136 MZD262136 MPH262136 MFL262136 LVP262136 LLT262136 LBX262136 KSB262136 KIF262136 JYJ262136 JON262136 JER262136 IUV262136 IKZ262136 IBD262136 HRH262136 HHL262136 GXP262136 GNT262136 GDX262136 FUB262136 FKF262136 FAJ262136 EQN262136 EGR262136 DWV262136 DMZ262136 DDD262136 CTH262136 CJL262136 BZP262136 BPT262136 BFX262136 AWB262136 AMF262136 ACJ262136 SN262136 IR262136 WVD196600 WLH196600 WBL196600 VRP196600 VHT196600 UXX196600 UOB196600 UEF196600 TUJ196600 TKN196600 TAR196600 SQV196600 SGZ196600 RXD196600 RNH196600 RDL196600 QTP196600 QJT196600 PZX196600 PQB196600 PGF196600 OWJ196600 OMN196600 OCR196600 NSV196600 NIZ196600 MZD196600 MPH196600 MFL196600 LVP196600 LLT196600 LBX196600 KSB196600 KIF196600 JYJ196600 JON196600 JER196600 IUV196600 IKZ196600 IBD196600 HRH196600 HHL196600 GXP196600 GNT196600 GDX196600 FUB196600 FKF196600 FAJ196600 EQN196600 EGR196600 DWV196600 DMZ196600 DDD196600 CTH196600 CJL196600 BZP196600 BPT196600 BFX196600 AWB196600 AMF196600 ACJ196600 SN196600 IR196600 WVD131064 WLH131064 WBL131064 VRP131064 VHT131064 UXX131064 UOB131064 UEF131064 TUJ131064 TKN131064 TAR131064 SQV131064 SGZ131064 RXD131064 RNH131064 RDL131064 QTP131064 QJT131064 PZX131064 PQB131064 PGF131064 OWJ131064 OMN131064 OCR131064 NSV131064 NIZ131064 MZD131064 MPH131064 MFL131064 LVP131064 LLT131064 LBX131064 KSB131064 KIF131064 JYJ131064 JON131064 JER131064 IUV131064 IKZ131064 IBD131064 HRH131064 HHL131064 GXP131064 GNT131064 GDX131064 FUB131064 FKF131064 FAJ131064 EQN131064 EGR131064 DWV131064 DMZ131064 DDD131064 CTH131064 CJL131064 BZP131064 BPT131064 BFX131064 AWB131064 AMF131064 ACJ131064 SN131064 IR131064 WVD65528 WLH65528 WBL65528 VRP65528 VHT65528 UXX65528 UOB65528 UEF65528 TUJ65528 TKN65528 TAR65528 SQV65528 SGZ65528 RXD65528 RNH65528 RDL65528 QTP65528 QJT65528 PZX65528 PQB65528 PGF65528 OWJ65528 OMN65528 OCR65528 NSV65528 NIZ65528 MZD65528 MPH65528 MFL65528 LVP65528 LLT65528 LBX65528 KSB65528 KIF65528 JYJ65528 JON65528 JER65528 IUV65528 IKZ65528 IBD65528 HRH65528 HHL65528 GXP65528 GNT65528 GDX65528 FUB65528 FKF65528 FAJ65528 EQN65528 EGR65528 DWV65528 DMZ65528 DDD65528 CTH65528 CJL65528 BZP65528 BPT65528 BFX65528 AWB65528 AMF65528 ACJ65528 SN65528 IR65528 WVD13 WLH13 WBL13 VRP13 VHT13 UXX13 UOB13 UEF13 TUJ13 TKN13 TAR13 SQV13 SGZ13 RXD13 RNH13 RDL13 QTP13 QJT13 PZX13 PQB13 PGF13 OWJ13 OMN13 OCR13 NSV13 NIZ13 MZD13 MPH13 MFL13 LVP13 LLT13 LBX13 KSB13 KIF13 JYJ13 JON13 JER13 IUV13 IKZ13 IBD13 HRH13 HHL13 GXP13 GNT13 GDX13 FUB13 FKF13 FAJ13 EQN13 EGR13 DWV13 DMZ13 DDD13 CTH13 CJL13 BZP13 BPT13 BFX13 AWB13 AMF13 ACJ13">
      <formula1>IR$93:IR$99</formula1>
    </dataValidation>
    <dataValidation type="list" allowBlank="1" showInputMessage="1" showErrorMessage="1" promptTitle="Row 6: HTC Unit Designation" prompt="Select the appropriate housing tax credit unit designation for this unit (TC30%, TC40%, MR, etc.). " sqref="IR12 SN12 WVD983031 WLH983031 WBL983031 VRP983031 VHT983031 UXX983031 UOB983031 UEF983031 TUJ983031 TKN983031 TAR983031 SQV983031 SGZ983031 RXD983031 RNH983031 RDL983031 QTP983031 QJT983031 PZX983031 PQB983031 PGF983031 OWJ983031 OMN983031 OCR983031 NSV983031 NIZ983031 MZD983031 MPH983031 MFL983031 LVP983031 LLT983031 LBX983031 KSB983031 KIF983031 JYJ983031 JON983031 JER983031 IUV983031 IKZ983031 IBD983031 HRH983031 HHL983031 GXP983031 GNT983031 GDX983031 FUB983031 FKF983031 FAJ983031 EQN983031 EGR983031 DWV983031 DMZ983031 DDD983031 CTH983031 CJL983031 BZP983031 BPT983031 BFX983031 AWB983031 AMF983031 ACJ983031 SN983031 IR983031 WVD917495 WLH917495 WBL917495 VRP917495 VHT917495 UXX917495 UOB917495 UEF917495 TUJ917495 TKN917495 TAR917495 SQV917495 SGZ917495 RXD917495 RNH917495 RDL917495 QTP917495 QJT917495 PZX917495 PQB917495 PGF917495 OWJ917495 OMN917495 OCR917495 NSV917495 NIZ917495 MZD917495 MPH917495 MFL917495 LVP917495 LLT917495 LBX917495 KSB917495 KIF917495 JYJ917495 JON917495 JER917495 IUV917495 IKZ917495 IBD917495 HRH917495 HHL917495 GXP917495 GNT917495 GDX917495 FUB917495 FKF917495 FAJ917495 EQN917495 EGR917495 DWV917495 DMZ917495 DDD917495 CTH917495 CJL917495 BZP917495 BPT917495 BFX917495 AWB917495 AMF917495 ACJ917495 SN917495 IR917495 WVD851959 WLH851959 WBL851959 VRP851959 VHT851959 UXX851959 UOB851959 UEF851959 TUJ851959 TKN851959 TAR851959 SQV851959 SGZ851959 RXD851959 RNH851959 RDL851959 QTP851959 QJT851959 PZX851959 PQB851959 PGF851959 OWJ851959 OMN851959 OCR851959 NSV851959 NIZ851959 MZD851959 MPH851959 MFL851959 LVP851959 LLT851959 LBX851959 KSB851959 KIF851959 JYJ851959 JON851959 JER851959 IUV851959 IKZ851959 IBD851959 HRH851959 HHL851959 GXP851959 GNT851959 GDX851959 FUB851959 FKF851959 FAJ851959 EQN851959 EGR851959 DWV851959 DMZ851959 DDD851959 CTH851959 CJL851959 BZP851959 BPT851959 BFX851959 AWB851959 AMF851959 ACJ851959 SN851959 IR851959 WVD786423 WLH786423 WBL786423 VRP786423 VHT786423 UXX786423 UOB786423 UEF786423 TUJ786423 TKN786423 TAR786423 SQV786423 SGZ786423 RXD786423 RNH786423 RDL786423 QTP786423 QJT786423 PZX786423 PQB786423 PGF786423 OWJ786423 OMN786423 OCR786423 NSV786423 NIZ786423 MZD786423 MPH786423 MFL786423 LVP786423 LLT786423 LBX786423 KSB786423 KIF786423 JYJ786423 JON786423 JER786423 IUV786423 IKZ786423 IBD786423 HRH786423 HHL786423 GXP786423 GNT786423 GDX786423 FUB786423 FKF786423 FAJ786423 EQN786423 EGR786423 DWV786423 DMZ786423 DDD786423 CTH786423 CJL786423 BZP786423 BPT786423 BFX786423 AWB786423 AMF786423 ACJ786423 SN786423 IR786423 WVD720887 WLH720887 WBL720887 VRP720887 VHT720887 UXX720887 UOB720887 UEF720887 TUJ720887 TKN720887 TAR720887 SQV720887 SGZ720887 RXD720887 RNH720887 RDL720887 QTP720887 QJT720887 PZX720887 PQB720887 PGF720887 OWJ720887 OMN720887 OCR720887 NSV720887 NIZ720887 MZD720887 MPH720887 MFL720887 LVP720887 LLT720887 LBX720887 KSB720887 KIF720887 JYJ720887 JON720887 JER720887 IUV720887 IKZ720887 IBD720887 HRH720887 HHL720887 GXP720887 GNT720887 GDX720887 FUB720887 FKF720887 FAJ720887 EQN720887 EGR720887 DWV720887 DMZ720887 DDD720887 CTH720887 CJL720887 BZP720887 BPT720887 BFX720887 AWB720887 AMF720887 ACJ720887 SN720887 IR720887 WVD655351 WLH655351 WBL655351 VRP655351 VHT655351 UXX655351 UOB655351 UEF655351 TUJ655351 TKN655351 TAR655351 SQV655351 SGZ655351 RXD655351 RNH655351 RDL655351 QTP655351 QJT655351 PZX655351 PQB655351 PGF655351 OWJ655351 OMN655351 OCR655351 NSV655351 NIZ655351 MZD655351 MPH655351 MFL655351 LVP655351 LLT655351 LBX655351 KSB655351 KIF655351 JYJ655351 JON655351 JER655351 IUV655351 IKZ655351 IBD655351 HRH655351 HHL655351 GXP655351 GNT655351 GDX655351 FUB655351 FKF655351 FAJ655351 EQN655351 EGR655351 DWV655351 DMZ655351 DDD655351 CTH655351 CJL655351 BZP655351 BPT655351 BFX655351 AWB655351 AMF655351 ACJ655351 SN655351 IR655351 WVD589815 WLH589815 WBL589815 VRP589815 VHT589815 UXX589815 UOB589815 UEF589815 TUJ589815 TKN589815 TAR589815 SQV589815 SGZ589815 RXD589815 RNH589815 RDL589815 QTP589815 QJT589815 PZX589815 PQB589815 PGF589815 OWJ589815 OMN589815 OCR589815 NSV589815 NIZ589815 MZD589815 MPH589815 MFL589815 LVP589815 LLT589815 LBX589815 KSB589815 KIF589815 JYJ589815 JON589815 JER589815 IUV589815 IKZ589815 IBD589815 HRH589815 HHL589815 GXP589815 GNT589815 GDX589815 FUB589815 FKF589815 FAJ589815 EQN589815 EGR589815 DWV589815 DMZ589815 DDD589815 CTH589815 CJL589815 BZP589815 BPT589815 BFX589815 AWB589815 AMF589815 ACJ589815 SN589815 IR589815 WVD524279 WLH524279 WBL524279 VRP524279 VHT524279 UXX524279 UOB524279 UEF524279 TUJ524279 TKN524279 TAR524279 SQV524279 SGZ524279 RXD524279 RNH524279 RDL524279 QTP524279 QJT524279 PZX524279 PQB524279 PGF524279 OWJ524279 OMN524279 OCR524279 NSV524279 NIZ524279 MZD524279 MPH524279 MFL524279 LVP524279 LLT524279 LBX524279 KSB524279 KIF524279 JYJ524279 JON524279 JER524279 IUV524279 IKZ524279 IBD524279 HRH524279 HHL524279 GXP524279 GNT524279 GDX524279 FUB524279 FKF524279 FAJ524279 EQN524279 EGR524279 DWV524279 DMZ524279 DDD524279 CTH524279 CJL524279 BZP524279 BPT524279 BFX524279 AWB524279 AMF524279 ACJ524279 SN524279 IR524279 WVD458743 WLH458743 WBL458743 VRP458743 VHT458743 UXX458743 UOB458743 UEF458743 TUJ458743 TKN458743 TAR458743 SQV458743 SGZ458743 RXD458743 RNH458743 RDL458743 QTP458743 QJT458743 PZX458743 PQB458743 PGF458743 OWJ458743 OMN458743 OCR458743 NSV458743 NIZ458743 MZD458743 MPH458743 MFL458743 LVP458743 LLT458743 LBX458743 KSB458743 KIF458743 JYJ458743 JON458743 JER458743 IUV458743 IKZ458743 IBD458743 HRH458743 HHL458743 GXP458743 GNT458743 GDX458743 FUB458743 FKF458743 FAJ458743 EQN458743 EGR458743 DWV458743 DMZ458743 DDD458743 CTH458743 CJL458743 BZP458743 BPT458743 BFX458743 AWB458743 AMF458743 ACJ458743 SN458743 IR458743 WVD393207 WLH393207 WBL393207 VRP393207 VHT393207 UXX393207 UOB393207 UEF393207 TUJ393207 TKN393207 TAR393207 SQV393207 SGZ393207 RXD393207 RNH393207 RDL393207 QTP393207 QJT393207 PZX393207 PQB393207 PGF393207 OWJ393207 OMN393207 OCR393207 NSV393207 NIZ393207 MZD393207 MPH393207 MFL393207 LVP393207 LLT393207 LBX393207 KSB393207 KIF393207 JYJ393207 JON393207 JER393207 IUV393207 IKZ393207 IBD393207 HRH393207 HHL393207 GXP393207 GNT393207 GDX393207 FUB393207 FKF393207 FAJ393207 EQN393207 EGR393207 DWV393207 DMZ393207 DDD393207 CTH393207 CJL393207 BZP393207 BPT393207 BFX393207 AWB393207 AMF393207 ACJ393207 SN393207 IR393207 WVD327671 WLH327671 WBL327671 VRP327671 VHT327671 UXX327671 UOB327671 UEF327671 TUJ327671 TKN327671 TAR327671 SQV327671 SGZ327671 RXD327671 RNH327671 RDL327671 QTP327671 QJT327671 PZX327671 PQB327671 PGF327671 OWJ327671 OMN327671 OCR327671 NSV327671 NIZ327671 MZD327671 MPH327671 MFL327671 LVP327671 LLT327671 LBX327671 KSB327671 KIF327671 JYJ327671 JON327671 JER327671 IUV327671 IKZ327671 IBD327671 HRH327671 HHL327671 GXP327671 GNT327671 GDX327671 FUB327671 FKF327671 FAJ327671 EQN327671 EGR327671 DWV327671 DMZ327671 DDD327671 CTH327671 CJL327671 BZP327671 BPT327671 BFX327671 AWB327671 AMF327671 ACJ327671 SN327671 IR327671 WVD262135 WLH262135 WBL262135 VRP262135 VHT262135 UXX262135 UOB262135 UEF262135 TUJ262135 TKN262135 TAR262135 SQV262135 SGZ262135 RXD262135 RNH262135 RDL262135 QTP262135 QJT262135 PZX262135 PQB262135 PGF262135 OWJ262135 OMN262135 OCR262135 NSV262135 NIZ262135 MZD262135 MPH262135 MFL262135 LVP262135 LLT262135 LBX262135 KSB262135 KIF262135 JYJ262135 JON262135 JER262135 IUV262135 IKZ262135 IBD262135 HRH262135 HHL262135 GXP262135 GNT262135 GDX262135 FUB262135 FKF262135 FAJ262135 EQN262135 EGR262135 DWV262135 DMZ262135 DDD262135 CTH262135 CJL262135 BZP262135 BPT262135 BFX262135 AWB262135 AMF262135 ACJ262135 SN262135 IR262135 WVD196599 WLH196599 WBL196599 VRP196599 VHT196599 UXX196599 UOB196599 UEF196599 TUJ196599 TKN196599 TAR196599 SQV196599 SGZ196599 RXD196599 RNH196599 RDL196599 QTP196599 QJT196599 PZX196599 PQB196599 PGF196599 OWJ196599 OMN196599 OCR196599 NSV196599 NIZ196599 MZD196599 MPH196599 MFL196599 LVP196599 LLT196599 LBX196599 KSB196599 KIF196599 JYJ196599 JON196599 JER196599 IUV196599 IKZ196599 IBD196599 HRH196599 HHL196599 GXP196599 GNT196599 GDX196599 FUB196599 FKF196599 FAJ196599 EQN196599 EGR196599 DWV196599 DMZ196599 DDD196599 CTH196599 CJL196599 BZP196599 BPT196599 BFX196599 AWB196599 AMF196599 ACJ196599 SN196599 IR196599 WVD131063 WLH131063 WBL131063 VRP131063 VHT131063 UXX131063 UOB131063 UEF131063 TUJ131063 TKN131063 TAR131063 SQV131063 SGZ131063 RXD131063 RNH131063 RDL131063 QTP131063 QJT131063 PZX131063 PQB131063 PGF131063 OWJ131063 OMN131063 OCR131063 NSV131063 NIZ131063 MZD131063 MPH131063 MFL131063 LVP131063 LLT131063 LBX131063 KSB131063 KIF131063 JYJ131063 JON131063 JER131063 IUV131063 IKZ131063 IBD131063 HRH131063 HHL131063 GXP131063 GNT131063 GDX131063 FUB131063 FKF131063 FAJ131063 EQN131063 EGR131063 DWV131063 DMZ131063 DDD131063 CTH131063 CJL131063 BZP131063 BPT131063 BFX131063 AWB131063 AMF131063 ACJ131063 SN131063 IR131063 WVD65527 WLH65527 WBL65527 VRP65527 VHT65527 UXX65527 UOB65527 UEF65527 TUJ65527 TKN65527 TAR65527 SQV65527 SGZ65527 RXD65527 RNH65527 RDL65527 QTP65527 QJT65527 PZX65527 PQB65527 PGF65527 OWJ65527 OMN65527 OCR65527 NSV65527 NIZ65527 MZD65527 MPH65527 MFL65527 LVP65527 LLT65527 LBX65527 KSB65527 KIF65527 JYJ65527 JON65527 JER65527 IUV65527 IKZ65527 IBD65527 HRH65527 HHL65527 GXP65527 GNT65527 GDX65527 FUB65527 FKF65527 FAJ65527 EQN65527 EGR65527 DWV65527 DMZ65527 DDD65527 CTH65527 CJL65527 BZP65527 BPT65527 BFX65527 AWB65527 AMF65527 ACJ65527 SN65527 IR65527 WVD12 WLH12 WBL12 VRP12 VHT12 UXX12 UOB12 UEF12 TUJ12 TKN12 TAR12 SQV12 SGZ12 RXD12 RNH12 RDL12 QTP12 QJT12 PZX12 PQB12 PGF12 OWJ12 OMN12 OCR12 NSV12 NIZ12 MZD12 MPH12 MFL12 LVP12 LLT12 LBX12 KSB12 KIF12 JYJ12 JON12 JER12 IUV12 IKZ12 IBD12 HRH12 HHL12 GXP12 GNT12 GDX12 FUB12 FKF12 FAJ12 EQN12 EGR12 DWV12 DMZ12 DDD12 CTH12 CJL12 BZP12 BPT12 BFX12 AWB12 AMF12 ACJ12">
      <formula1>IR$93:IR$99</formula1>
    </dataValidation>
    <dataValidation type="list" allowBlank="1" showInputMessage="1" showErrorMessage="1" promptTitle="Row 5: HTC Unit Designation" prompt="Select the appropriate housing tax credit unit designation for this unit (TC30%, TC40%, MR, etc.). " sqref="IR11 SN11 WVD983030 WLH983030 WBL983030 VRP983030 VHT983030 UXX983030 UOB983030 UEF983030 TUJ983030 TKN983030 TAR983030 SQV983030 SGZ983030 RXD983030 RNH983030 RDL983030 QTP983030 QJT983030 PZX983030 PQB983030 PGF983030 OWJ983030 OMN983030 OCR983030 NSV983030 NIZ983030 MZD983030 MPH983030 MFL983030 LVP983030 LLT983030 LBX983030 KSB983030 KIF983030 JYJ983030 JON983030 JER983030 IUV983030 IKZ983030 IBD983030 HRH983030 HHL983030 GXP983030 GNT983030 GDX983030 FUB983030 FKF983030 FAJ983030 EQN983030 EGR983030 DWV983030 DMZ983030 DDD983030 CTH983030 CJL983030 BZP983030 BPT983030 BFX983030 AWB983030 AMF983030 ACJ983030 SN983030 IR983030 WVD917494 WLH917494 WBL917494 VRP917494 VHT917494 UXX917494 UOB917494 UEF917494 TUJ917494 TKN917494 TAR917494 SQV917494 SGZ917494 RXD917494 RNH917494 RDL917494 QTP917494 QJT917494 PZX917494 PQB917494 PGF917494 OWJ917494 OMN917494 OCR917494 NSV917494 NIZ917494 MZD917494 MPH917494 MFL917494 LVP917494 LLT917494 LBX917494 KSB917494 KIF917494 JYJ917494 JON917494 JER917494 IUV917494 IKZ917494 IBD917494 HRH917494 HHL917494 GXP917494 GNT917494 GDX917494 FUB917494 FKF917494 FAJ917494 EQN917494 EGR917494 DWV917494 DMZ917494 DDD917494 CTH917494 CJL917494 BZP917494 BPT917494 BFX917494 AWB917494 AMF917494 ACJ917494 SN917494 IR917494 WVD851958 WLH851958 WBL851958 VRP851958 VHT851958 UXX851958 UOB851958 UEF851958 TUJ851958 TKN851958 TAR851958 SQV851958 SGZ851958 RXD851958 RNH851958 RDL851958 QTP851958 QJT851958 PZX851958 PQB851958 PGF851958 OWJ851958 OMN851958 OCR851958 NSV851958 NIZ851958 MZD851958 MPH851958 MFL851958 LVP851958 LLT851958 LBX851958 KSB851958 KIF851958 JYJ851958 JON851958 JER851958 IUV851958 IKZ851958 IBD851958 HRH851958 HHL851958 GXP851958 GNT851958 GDX851958 FUB851958 FKF851958 FAJ851958 EQN851958 EGR851958 DWV851958 DMZ851958 DDD851958 CTH851958 CJL851958 BZP851958 BPT851958 BFX851958 AWB851958 AMF851958 ACJ851958 SN851958 IR851958 WVD786422 WLH786422 WBL786422 VRP786422 VHT786422 UXX786422 UOB786422 UEF786422 TUJ786422 TKN786422 TAR786422 SQV786422 SGZ786422 RXD786422 RNH786422 RDL786422 QTP786422 QJT786422 PZX786422 PQB786422 PGF786422 OWJ786422 OMN786422 OCR786422 NSV786422 NIZ786422 MZD786422 MPH786422 MFL786422 LVP786422 LLT786422 LBX786422 KSB786422 KIF786422 JYJ786422 JON786422 JER786422 IUV786422 IKZ786422 IBD786422 HRH786422 HHL786422 GXP786422 GNT786422 GDX786422 FUB786422 FKF786422 FAJ786422 EQN786422 EGR786422 DWV786422 DMZ786422 DDD786422 CTH786422 CJL786422 BZP786422 BPT786422 BFX786422 AWB786422 AMF786422 ACJ786422 SN786422 IR786422 WVD720886 WLH720886 WBL720886 VRP720886 VHT720886 UXX720886 UOB720886 UEF720886 TUJ720886 TKN720886 TAR720886 SQV720886 SGZ720886 RXD720886 RNH720886 RDL720886 QTP720886 QJT720886 PZX720886 PQB720886 PGF720886 OWJ720886 OMN720886 OCR720886 NSV720886 NIZ720886 MZD720886 MPH720886 MFL720886 LVP720886 LLT720886 LBX720886 KSB720886 KIF720886 JYJ720886 JON720886 JER720886 IUV720886 IKZ720886 IBD720886 HRH720886 HHL720886 GXP720886 GNT720886 GDX720886 FUB720886 FKF720886 FAJ720886 EQN720886 EGR720886 DWV720886 DMZ720886 DDD720886 CTH720886 CJL720886 BZP720886 BPT720886 BFX720886 AWB720886 AMF720886 ACJ720886 SN720886 IR720886 WVD655350 WLH655350 WBL655350 VRP655350 VHT655350 UXX655350 UOB655350 UEF655350 TUJ655350 TKN655350 TAR655350 SQV655350 SGZ655350 RXD655350 RNH655350 RDL655350 QTP655350 QJT655350 PZX655350 PQB655350 PGF655350 OWJ655350 OMN655350 OCR655350 NSV655350 NIZ655350 MZD655350 MPH655350 MFL655350 LVP655350 LLT655350 LBX655350 KSB655350 KIF655350 JYJ655350 JON655350 JER655350 IUV655350 IKZ655350 IBD655350 HRH655350 HHL655350 GXP655350 GNT655350 GDX655350 FUB655350 FKF655350 FAJ655350 EQN655350 EGR655350 DWV655350 DMZ655350 DDD655350 CTH655350 CJL655350 BZP655350 BPT655350 BFX655350 AWB655350 AMF655350 ACJ655350 SN655350 IR655350 WVD589814 WLH589814 WBL589814 VRP589814 VHT589814 UXX589814 UOB589814 UEF589814 TUJ589814 TKN589814 TAR589814 SQV589814 SGZ589814 RXD589814 RNH589814 RDL589814 QTP589814 QJT589814 PZX589814 PQB589814 PGF589814 OWJ589814 OMN589814 OCR589814 NSV589814 NIZ589814 MZD589814 MPH589814 MFL589814 LVP589814 LLT589814 LBX589814 KSB589814 KIF589814 JYJ589814 JON589814 JER589814 IUV589814 IKZ589814 IBD589814 HRH589814 HHL589814 GXP589814 GNT589814 GDX589814 FUB589814 FKF589814 FAJ589814 EQN589814 EGR589814 DWV589814 DMZ589814 DDD589814 CTH589814 CJL589814 BZP589814 BPT589814 BFX589814 AWB589814 AMF589814 ACJ589814 SN589814 IR589814 WVD524278 WLH524278 WBL524278 VRP524278 VHT524278 UXX524278 UOB524278 UEF524278 TUJ524278 TKN524278 TAR524278 SQV524278 SGZ524278 RXD524278 RNH524278 RDL524278 QTP524278 QJT524278 PZX524278 PQB524278 PGF524278 OWJ524278 OMN524278 OCR524278 NSV524278 NIZ524278 MZD524278 MPH524278 MFL524278 LVP524278 LLT524278 LBX524278 KSB524278 KIF524278 JYJ524278 JON524278 JER524278 IUV524278 IKZ524278 IBD524278 HRH524278 HHL524278 GXP524278 GNT524278 GDX524278 FUB524278 FKF524278 FAJ524278 EQN524278 EGR524278 DWV524278 DMZ524278 DDD524278 CTH524278 CJL524278 BZP524278 BPT524278 BFX524278 AWB524278 AMF524278 ACJ524278 SN524278 IR524278 WVD458742 WLH458742 WBL458742 VRP458742 VHT458742 UXX458742 UOB458742 UEF458742 TUJ458742 TKN458742 TAR458742 SQV458742 SGZ458742 RXD458742 RNH458742 RDL458742 QTP458742 QJT458742 PZX458742 PQB458742 PGF458742 OWJ458742 OMN458742 OCR458742 NSV458742 NIZ458742 MZD458742 MPH458742 MFL458742 LVP458742 LLT458742 LBX458742 KSB458742 KIF458742 JYJ458742 JON458742 JER458742 IUV458742 IKZ458742 IBD458742 HRH458742 HHL458742 GXP458742 GNT458742 GDX458742 FUB458742 FKF458742 FAJ458742 EQN458742 EGR458742 DWV458742 DMZ458742 DDD458742 CTH458742 CJL458742 BZP458742 BPT458742 BFX458742 AWB458742 AMF458742 ACJ458742 SN458742 IR458742 WVD393206 WLH393206 WBL393206 VRP393206 VHT393206 UXX393206 UOB393206 UEF393206 TUJ393206 TKN393206 TAR393206 SQV393206 SGZ393206 RXD393206 RNH393206 RDL393206 QTP393206 QJT393206 PZX393206 PQB393206 PGF393206 OWJ393206 OMN393206 OCR393206 NSV393206 NIZ393206 MZD393206 MPH393206 MFL393206 LVP393206 LLT393206 LBX393206 KSB393206 KIF393206 JYJ393206 JON393206 JER393206 IUV393206 IKZ393206 IBD393206 HRH393206 HHL393206 GXP393206 GNT393206 GDX393206 FUB393206 FKF393206 FAJ393206 EQN393206 EGR393206 DWV393206 DMZ393206 DDD393206 CTH393206 CJL393206 BZP393206 BPT393206 BFX393206 AWB393206 AMF393206 ACJ393206 SN393206 IR393206 WVD327670 WLH327670 WBL327670 VRP327670 VHT327670 UXX327670 UOB327670 UEF327670 TUJ327670 TKN327670 TAR327670 SQV327670 SGZ327670 RXD327670 RNH327670 RDL327670 QTP327670 QJT327670 PZX327670 PQB327670 PGF327670 OWJ327670 OMN327670 OCR327670 NSV327670 NIZ327670 MZD327670 MPH327670 MFL327670 LVP327670 LLT327670 LBX327670 KSB327670 KIF327670 JYJ327670 JON327670 JER327670 IUV327670 IKZ327670 IBD327670 HRH327670 HHL327670 GXP327670 GNT327670 GDX327670 FUB327670 FKF327670 FAJ327670 EQN327670 EGR327670 DWV327670 DMZ327670 DDD327670 CTH327670 CJL327670 BZP327670 BPT327670 BFX327670 AWB327670 AMF327670 ACJ327670 SN327670 IR327670 WVD262134 WLH262134 WBL262134 VRP262134 VHT262134 UXX262134 UOB262134 UEF262134 TUJ262134 TKN262134 TAR262134 SQV262134 SGZ262134 RXD262134 RNH262134 RDL262134 QTP262134 QJT262134 PZX262134 PQB262134 PGF262134 OWJ262134 OMN262134 OCR262134 NSV262134 NIZ262134 MZD262134 MPH262134 MFL262134 LVP262134 LLT262134 LBX262134 KSB262134 KIF262134 JYJ262134 JON262134 JER262134 IUV262134 IKZ262134 IBD262134 HRH262134 HHL262134 GXP262134 GNT262134 GDX262134 FUB262134 FKF262134 FAJ262134 EQN262134 EGR262134 DWV262134 DMZ262134 DDD262134 CTH262134 CJL262134 BZP262134 BPT262134 BFX262134 AWB262134 AMF262134 ACJ262134 SN262134 IR262134 WVD196598 WLH196598 WBL196598 VRP196598 VHT196598 UXX196598 UOB196598 UEF196598 TUJ196598 TKN196598 TAR196598 SQV196598 SGZ196598 RXD196598 RNH196598 RDL196598 QTP196598 QJT196598 PZX196598 PQB196598 PGF196598 OWJ196598 OMN196598 OCR196598 NSV196598 NIZ196598 MZD196598 MPH196598 MFL196598 LVP196598 LLT196598 LBX196598 KSB196598 KIF196598 JYJ196598 JON196598 JER196598 IUV196598 IKZ196598 IBD196598 HRH196598 HHL196598 GXP196598 GNT196598 GDX196598 FUB196598 FKF196598 FAJ196598 EQN196598 EGR196598 DWV196598 DMZ196598 DDD196598 CTH196598 CJL196598 BZP196598 BPT196598 BFX196598 AWB196598 AMF196598 ACJ196598 SN196598 IR196598 WVD131062 WLH131062 WBL131062 VRP131062 VHT131062 UXX131062 UOB131062 UEF131062 TUJ131062 TKN131062 TAR131062 SQV131062 SGZ131062 RXD131062 RNH131062 RDL131062 QTP131062 QJT131062 PZX131062 PQB131062 PGF131062 OWJ131062 OMN131062 OCR131062 NSV131062 NIZ131062 MZD131062 MPH131062 MFL131062 LVP131062 LLT131062 LBX131062 KSB131062 KIF131062 JYJ131062 JON131062 JER131062 IUV131062 IKZ131062 IBD131062 HRH131062 HHL131062 GXP131062 GNT131062 GDX131062 FUB131062 FKF131062 FAJ131062 EQN131062 EGR131062 DWV131062 DMZ131062 DDD131062 CTH131062 CJL131062 BZP131062 BPT131062 BFX131062 AWB131062 AMF131062 ACJ131062 SN131062 IR131062 WVD65526 WLH65526 WBL65526 VRP65526 VHT65526 UXX65526 UOB65526 UEF65526 TUJ65526 TKN65526 TAR65526 SQV65526 SGZ65526 RXD65526 RNH65526 RDL65526 QTP65526 QJT65526 PZX65526 PQB65526 PGF65526 OWJ65526 OMN65526 OCR65526 NSV65526 NIZ65526 MZD65526 MPH65526 MFL65526 LVP65526 LLT65526 LBX65526 KSB65526 KIF65526 JYJ65526 JON65526 JER65526 IUV65526 IKZ65526 IBD65526 HRH65526 HHL65526 GXP65526 GNT65526 GDX65526 FUB65526 FKF65526 FAJ65526 EQN65526 EGR65526 DWV65526 DMZ65526 DDD65526 CTH65526 CJL65526 BZP65526 BPT65526 BFX65526 AWB65526 AMF65526 ACJ65526 SN65526 IR65526 WVD11 WLH11 WBL11 VRP11 VHT11 UXX11 UOB11 UEF11 TUJ11 TKN11 TAR11 SQV11 SGZ11 RXD11 RNH11 RDL11 QTP11 QJT11 PZX11 PQB11 PGF11 OWJ11 OMN11 OCR11 NSV11 NIZ11 MZD11 MPH11 MFL11 LVP11 LLT11 LBX11 KSB11 KIF11 JYJ11 JON11 JER11 IUV11 IKZ11 IBD11 HRH11 HHL11 GXP11 GNT11 GDX11 FUB11 FKF11 FAJ11 EQN11 EGR11 DWV11 DMZ11 DDD11 CTH11 CJL11 BZP11 BPT11 BFX11 AWB11 AMF11 ACJ11">
      <formula1>IR$93:IR$99</formula1>
    </dataValidation>
    <dataValidation type="list" allowBlank="1" showInputMessage="1" showErrorMessage="1" promptTitle="Row 4: HTC Unit Designation" prompt="Select the appropriate housing tax credit unit designation for this unit (TC30%, TC40%, MR, etc.). " sqref="IR10 SN10 WVD983029 WLH983029 WBL983029 VRP983029 VHT983029 UXX983029 UOB983029 UEF983029 TUJ983029 TKN983029 TAR983029 SQV983029 SGZ983029 RXD983029 RNH983029 RDL983029 QTP983029 QJT983029 PZX983029 PQB983029 PGF983029 OWJ983029 OMN983029 OCR983029 NSV983029 NIZ983029 MZD983029 MPH983029 MFL983029 LVP983029 LLT983029 LBX983029 KSB983029 KIF983029 JYJ983029 JON983029 JER983029 IUV983029 IKZ983029 IBD983029 HRH983029 HHL983029 GXP983029 GNT983029 GDX983029 FUB983029 FKF983029 FAJ983029 EQN983029 EGR983029 DWV983029 DMZ983029 DDD983029 CTH983029 CJL983029 BZP983029 BPT983029 BFX983029 AWB983029 AMF983029 ACJ983029 SN983029 IR983029 WVD917493 WLH917493 WBL917493 VRP917493 VHT917493 UXX917493 UOB917493 UEF917493 TUJ917493 TKN917493 TAR917493 SQV917493 SGZ917493 RXD917493 RNH917493 RDL917493 QTP917493 QJT917493 PZX917493 PQB917493 PGF917493 OWJ917493 OMN917493 OCR917493 NSV917493 NIZ917493 MZD917493 MPH917493 MFL917493 LVP917493 LLT917493 LBX917493 KSB917493 KIF917493 JYJ917493 JON917493 JER917493 IUV917493 IKZ917493 IBD917493 HRH917493 HHL917493 GXP917493 GNT917493 GDX917493 FUB917493 FKF917493 FAJ917493 EQN917493 EGR917493 DWV917493 DMZ917493 DDD917493 CTH917493 CJL917493 BZP917493 BPT917493 BFX917493 AWB917493 AMF917493 ACJ917493 SN917493 IR917493 WVD851957 WLH851957 WBL851957 VRP851957 VHT851957 UXX851957 UOB851957 UEF851957 TUJ851957 TKN851957 TAR851957 SQV851957 SGZ851957 RXD851957 RNH851957 RDL851957 QTP851957 QJT851957 PZX851957 PQB851957 PGF851957 OWJ851957 OMN851957 OCR851957 NSV851957 NIZ851957 MZD851957 MPH851957 MFL851957 LVP851957 LLT851957 LBX851957 KSB851957 KIF851957 JYJ851957 JON851957 JER851957 IUV851957 IKZ851957 IBD851957 HRH851957 HHL851957 GXP851957 GNT851957 GDX851957 FUB851957 FKF851957 FAJ851957 EQN851957 EGR851957 DWV851957 DMZ851957 DDD851957 CTH851957 CJL851957 BZP851957 BPT851957 BFX851957 AWB851957 AMF851957 ACJ851957 SN851957 IR851957 WVD786421 WLH786421 WBL786421 VRP786421 VHT786421 UXX786421 UOB786421 UEF786421 TUJ786421 TKN786421 TAR786421 SQV786421 SGZ786421 RXD786421 RNH786421 RDL786421 QTP786421 QJT786421 PZX786421 PQB786421 PGF786421 OWJ786421 OMN786421 OCR786421 NSV786421 NIZ786421 MZD786421 MPH786421 MFL786421 LVP786421 LLT786421 LBX786421 KSB786421 KIF786421 JYJ786421 JON786421 JER786421 IUV786421 IKZ786421 IBD786421 HRH786421 HHL786421 GXP786421 GNT786421 GDX786421 FUB786421 FKF786421 FAJ786421 EQN786421 EGR786421 DWV786421 DMZ786421 DDD786421 CTH786421 CJL786421 BZP786421 BPT786421 BFX786421 AWB786421 AMF786421 ACJ786421 SN786421 IR786421 WVD720885 WLH720885 WBL720885 VRP720885 VHT720885 UXX720885 UOB720885 UEF720885 TUJ720885 TKN720885 TAR720885 SQV720885 SGZ720885 RXD720885 RNH720885 RDL720885 QTP720885 QJT720885 PZX720885 PQB720885 PGF720885 OWJ720885 OMN720885 OCR720885 NSV720885 NIZ720885 MZD720885 MPH720885 MFL720885 LVP720885 LLT720885 LBX720885 KSB720885 KIF720885 JYJ720885 JON720885 JER720885 IUV720885 IKZ720885 IBD720885 HRH720885 HHL720885 GXP720885 GNT720885 GDX720885 FUB720885 FKF720885 FAJ720885 EQN720885 EGR720885 DWV720885 DMZ720885 DDD720885 CTH720885 CJL720885 BZP720885 BPT720885 BFX720885 AWB720885 AMF720885 ACJ720885 SN720885 IR720885 WVD655349 WLH655349 WBL655349 VRP655349 VHT655349 UXX655349 UOB655349 UEF655349 TUJ655349 TKN655349 TAR655349 SQV655349 SGZ655349 RXD655349 RNH655349 RDL655349 QTP655349 QJT655349 PZX655349 PQB655349 PGF655349 OWJ655349 OMN655349 OCR655349 NSV655349 NIZ655349 MZD655349 MPH655349 MFL655349 LVP655349 LLT655349 LBX655349 KSB655349 KIF655349 JYJ655349 JON655349 JER655349 IUV655349 IKZ655349 IBD655349 HRH655349 HHL655349 GXP655349 GNT655349 GDX655349 FUB655349 FKF655349 FAJ655349 EQN655349 EGR655349 DWV655349 DMZ655349 DDD655349 CTH655349 CJL655349 BZP655349 BPT655349 BFX655349 AWB655349 AMF655349 ACJ655349 SN655349 IR655349 WVD589813 WLH589813 WBL589813 VRP589813 VHT589813 UXX589813 UOB589813 UEF589813 TUJ589813 TKN589813 TAR589813 SQV589813 SGZ589813 RXD589813 RNH589813 RDL589813 QTP589813 QJT589813 PZX589813 PQB589813 PGF589813 OWJ589813 OMN589813 OCR589813 NSV589813 NIZ589813 MZD589813 MPH589813 MFL589813 LVP589813 LLT589813 LBX589813 KSB589813 KIF589813 JYJ589813 JON589813 JER589813 IUV589813 IKZ589813 IBD589813 HRH589813 HHL589813 GXP589813 GNT589813 GDX589813 FUB589813 FKF589813 FAJ589813 EQN589813 EGR589813 DWV589813 DMZ589813 DDD589813 CTH589813 CJL589813 BZP589813 BPT589813 BFX589813 AWB589813 AMF589813 ACJ589813 SN589813 IR589813 WVD524277 WLH524277 WBL524277 VRP524277 VHT524277 UXX524277 UOB524277 UEF524277 TUJ524277 TKN524277 TAR524277 SQV524277 SGZ524277 RXD524277 RNH524277 RDL524277 QTP524277 QJT524277 PZX524277 PQB524277 PGF524277 OWJ524277 OMN524277 OCR524277 NSV524277 NIZ524277 MZD524277 MPH524277 MFL524277 LVP524277 LLT524277 LBX524277 KSB524277 KIF524277 JYJ524277 JON524277 JER524277 IUV524277 IKZ524277 IBD524277 HRH524277 HHL524277 GXP524277 GNT524277 GDX524277 FUB524277 FKF524277 FAJ524277 EQN524277 EGR524277 DWV524277 DMZ524277 DDD524277 CTH524277 CJL524277 BZP524277 BPT524277 BFX524277 AWB524277 AMF524277 ACJ524277 SN524277 IR524277 WVD458741 WLH458741 WBL458741 VRP458741 VHT458741 UXX458741 UOB458741 UEF458741 TUJ458741 TKN458741 TAR458741 SQV458741 SGZ458741 RXD458741 RNH458741 RDL458741 QTP458741 QJT458741 PZX458741 PQB458741 PGF458741 OWJ458741 OMN458741 OCR458741 NSV458741 NIZ458741 MZD458741 MPH458741 MFL458741 LVP458741 LLT458741 LBX458741 KSB458741 KIF458741 JYJ458741 JON458741 JER458741 IUV458741 IKZ458741 IBD458741 HRH458741 HHL458741 GXP458741 GNT458741 GDX458741 FUB458741 FKF458741 FAJ458741 EQN458741 EGR458741 DWV458741 DMZ458741 DDD458741 CTH458741 CJL458741 BZP458741 BPT458741 BFX458741 AWB458741 AMF458741 ACJ458741 SN458741 IR458741 WVD393205 WLH393205 WBL393205 VRP393205 VHT393205 UXX393205 UOB393205 UEF393205 TUJ393205 TKN393205 TAR393205 SQV393205 SGZ393205 RXD393205 RNH393205 RDL393205 QTP393205 QJT393205 PZX393205 PQB393205 PGF393205 OWJ393205 OMN393205 OCR393205 NSV393205 NIZ393205 MZD393205 MPH393205 MFL393205 LVP393205 LLT393205 LBX393205 KSB393205 KIF393205 JYJ393205 JON393205 JER393205 IUV393205 IKZ393205 IBD393205 HRH393205 HHL393205 GXP393205 GNT393205 GDX393205 FUB393205 FKF393205 FAJ393205 EQN393205 EGR393205 DWV393205 DMZ393205 DDD393205 CTH393205 CJL393205 BZP393205 BPT393205 BFX393205 AWB393205 AMF393205 ACJ393205 SN393205 IR393205 WVD327669 WLH327669 WBL327669 VRP327669 VHT327669 UXX327669 UOB327669 UEF327669 TUJ327669 TKN327669 TAR327669 SQV327669 SGZ327669 RXD327669 RNH327669 RDL327669 QTP327669 QJT327669 PZX327669 PQB327669 PGF327669 OWJ327669 OMN327669 OCR327669 NSV327669 NIZ327669 MZD327669 MPH327669 MFL327669 LVP327669 LLT327669 LBX327669 KSB327669 KIF327669 JYJ327669 JON327669 JER327669 IUV327669 IKZ327669 IBD327669 HRH327669 HHL327669 GXP327669 GNT327669 GDX327669 FUB327669 FKF327669 FAJ327669 EQN327669 EGR327669 DWV327669 DMZ327669 DDD327669 CTH327669 CJL327669 BZP327669 BPT327669 BFX327669 AWB327669 AMF327669 ACJ327669 SN327669 IR327669 WVD262133 WLH262133 WBL262133 VRP262133 VHT262133 UXX262133 UOB262133 UEF262133 TUJ262133 TKN262133 TAR262133 SQV262133 SGZ262133 RXD262133 RNH262133 RDL262133 QTP262133 QJT262133 PZX262133 PQB262133 PGF262133 OWJ262133 OMN262133 OCR262133 NSV262133 NIZ262133 MZD262133 MPH262133 MFL262133 LVP262133 LLT262133 LBX262133 KSB262133 KIF262133 JYJ262133 JON262133 JER262133 IUV262133 IKZ262133 IBD262133 HRH262133 HHL262133 GXP262133 GNT262133 GDX262133 FUB262133 FKF262133 FAJ262133 EQN262133 EGR262133 DWV262133 DMZ262133 DDD262133 CTH262133 CJL262133 BZP262133 BPT262133 BFX262133 AWB262133 AMF262133 ACJ262133 SN262133 IR262133 WVD196597 WLH196597 WBL196597 VRP196597 VHT196597 UXX196597 UOB196597 UEF196597 TUJ196597 TKN196597 TAR196597 SQV196597 SGZ196597 RXD196597 RNH196597 RDL196597 QTP196597 QJT196597 PZX196597 PQB196597 PGF196597 OWJ196597 OMN196597 OCR196597 NSV196597 NIZ196597 MZD196597 MPH196597 MFL196597 LVP196597 LLT196597 LBX196597 KSB196597 KIF196597 JYJ196597 JON196597 JER196597 IUV196597 IKZ196597 IBD196597 HRH196597 HHL196597 GXP196597 GNT196597 GDX196597 FUB196597 FKF196597 FAJ196597 EQN196597 EGR196597 DWV196597 DMZ196597 DDD196597 CTH196597 CJL196597 BZP196597 BPT196597 BFX196597 AWB196597 AMF196597 ACJ196597 SN196597 IR196597 WVD131061 WLH131061 WBL131061 VRP131061 VHT131061 UXX131061 UOB131061 UEF131061 TUJ131061 TKN131061 TAR131061 SQV131061 SGZ131061 RXD131061 RNH131061 RDL131061 QTP131061 QJT131061 PZX131061 PQB131061 PGF131061 OWJ131061 OMN131061 OCR131061 NSV131061 NIZ131061 MZD131061 MPH131061 MFL131061 LVP131061 LLT131061 LBX131061 KSB131061 KIF131061 JYJ131061 JON131061 JER131061 IUV131061 IKZ131061 IBD131061 HRH131061 HHL131061 GXP131061 GNT131061 GDX131061 FUB131061 FKF131061 FAJ131061 EQN131061 EGR131061 DWV131061 DMZ131061 DDD131061 CTH131061 CJL131061 BZP131061 BPT131061 BFX131061 AWB131061 AMF131061 ACJ131061 SN131061 IR131061 WVD65525 WLH65525 WBL65525 VRP65525 VHT65525 UXX65525 UOB65525 UEF65525 TUJ65525 TKN65525 TAR65525 SQV65525 SGZ65525 RXD65525 RNH65525 RDL65525 QTP65525 QJT65525 PZX65525 PQB65525 PGF65525 OWJ65525 OMN65525 OCR65525 NSV65525 NIZ65525 MZD65525 MPH65525 MFL65525 LVP65525 LLT65525 LBX65525 KSB65525 KIF65525 JYJ65525 JON65525 JER65525 IUV65525 IKZ65525 IBD65525 HRH65525 HHL65525 GXP65525 GNT65525 GDX65525 FUB65525 FKF65525 FAJ65525 EQN65525 EGR65525 DWV65525 DMZ65525 DDD65525 CTH65525 CJL65525 BZP65525 BPT65525 BFX65525 AWB65525 AMF65525 ACJ65525 SN65525 IR65525 WVD10 WLH10 WBL10 VRP10 VHT10 UXX10 UOB10 UEF10 TUJ10 TKN10 TAR10 SQV10 SGZ10 RXD10 RNH10 RDL10 QTP10 QJT10 PZX10 PQB10 PGF10 OWJ10 OMN10 OCR10 NSV10 NIZ10 MZD10 MPH10 MFL10 LVP10 LLT10 LBX10 KSB10 KIF10 JYJ10 JON10 JER10 IUV10 IKZ10 IBD10 HRH10 HHL10 GXP10 GNT10 GDX10 FUB10 FKF10 FAJ10 EQN10 EGR10 DWV10 DMZ10 DDD10 CTH10 CJL10 BZP10 BPT10 BFX10 AWB10 AMF10 ACJ10">
      <formula1>IR$93:IR$99</formula1>
    </dataValidation>
    <dataValidation type="list" allowBlank="1" showInputMessage="1" showErrorMessage="1" promptTitle="Row 3: HTC Unit Designation" prompt="Select the appropriate housing tax credit unit designation for this unit (TC30%, TC40%, MR, etc.). " sqref="IR9 SN9 WVD983028 WLH983028 WBL983028 VRP983028 VHT983028 UXX983028 UOB983028 UEF983028 TUJ983028 TKN983028 TAR983028 SQV983028 SGZ983028 RXD983028 RNH983028 RDL983028 QTP983028 QJT983028 PZX983028 PQB983028 PGF983028 OWJ983028 OMN983028 OCR983028 NSV983028 NIZ983028 MZD983028 MPH983028 MFL983028 LVP983028 LLT983028 LBX983028 KSB983028 KIF983028 JYJ983028 JON983028 JER983028 IUV983028 IKZ983028 IBD983028 HRH983028 HHL983028 GXP983028 GNT983028 GDX983028 FUB983028 FKF983028 FAJ983028 EQN983028 EGR983028 DWV983028 DMZ983028 DDD983028 CTH983028 CJL983028 BZP983028 BPT983028 BFX983028 AWB983028 AMF983028 ACJ983028 SN983028 IR983028 WVD917492 WLH917492 WBL917492 VRP917492 VHT917492 UXX917492 UOB917492 UEF917492 TUJ917492 TKN917492 TAR917492 SQV917492 SGZ917492 RXD917492 RNH917492 RDL917492 QTP917492 QJT917492 PZX917492 PQB917492 PGF917492 OWJ917492 OMN917492 OCR917492 NSV917492 NIZ917492 MZD917492 MPH917492 MFL917492 LVP917492 LLT917492 LBX917492 KSB917492 KIF917492 JYJ917492 JON917492 JER917492 IUV917492 IKZ917492 IBD917492 HRH917492 HHL917492 GXP917492 GNT917492 GDX917492 FUB917492 FKF917492 FAJ917492 EQN917492 EGR917492 DWV917492 DMZ917492 DDD917492 CTH917492 CJL917492 BZP917492 BPT917492 BFX917492 AWB917492 AMF917492 ACJ917492 SN917492 IR917492 WVD851956 WLH851956 WBL851956 VRP851956 VHT851956 UXX851956 UOB851956 UEF851956 TUJ851956 TKN851956 TAR851956 SQV851956 SGZ851956 RXD851956 RNH851956 RDL851956 QTP851956 QJT851956 PZX851956 PQB851956 PGF851956 OWJ851956 OMN851956 OCR851956 NSV851956 NIZ851956 MZD851956 MPH851956 MFL851956 LVP851956 LLT851956 LBX851956 KSB851956 KIF851956 JYJ851956 JON851956 JER851956 IUV851956 IKZ851956 IBD851956 HRH851956 HHL851956 GXP851956 GNT851956 GDX851956 FUB851956 FKF851956 FAJ851956 EQN851956 EGR851956 DWV851956 DMZ851956 DDD851956 CTH851956 CJL851956 BZP851956 BPT851956 BFX851956 AWB851956 AMF851956 ACJ851956 SN851956 IR851956 WVD786420 WLH786420 WBL786420 VRP786420 VHT786420 UXX786420 UOB786420 UEF786420 TUJ786420 TKN786420 TAR786420 SQV786420 SGZ786420 RXD786420 RNH786420 RDL786420 QTP786420 QJT786420 PZX786420 PQB786420 PGF786420 OWJ786420 OMN786420 OCR786420 NSV786420 NIZ786420 MZD786420 MPH786420 MFL786420 LVP786420 LLT786420 LBX786420 KSB786420 KIF786420 JYJ786420 JON786420 JER786420 IUV786420 IKZ786420 IBD786420 HRH786420 HHL786420 GXP786420 GNT786420 GDX786420 FUB786420 FKF786420 FAJ786420 EQN786420 EGR786420 DWV786420 DMZ786420 DDD786420 CTH786420 CJL786420 BZP786420 BPT786420 BFX786420 AWB786420 AMF786420 ACJ786420 SN786420 IR786420 WVD720884 WLH720884 WBL720884 VRP720884 VHT720884 UXX720884 UOB720884 UEF720884 TUJ720884 TKN720884 TAR720884 SQV720884 SGZ720884 RXD720884 RNH720884 RDL720884 QTP720884 QJT720884 PZX720884 PQB720884 PGF720884 OWJ720884 OMN720884 OCR720884 NSV720884 NIZ720884 MZD720884 MPH720884 MFL720884 LVP720884 LLT720884 LBX720884 KSB720884 KIF720884 JYJ720884 JON720884 JER720884 IUV720884 IKZ720884 IBD720884 HRH720884 HHL720884 GXP720884 GNT720884 GDX720884 FUB720884 FKF720884 FAJ720884 EQN720884 EGR720884 DWV720884 DMZ720884 DDD720884 CTH720884 CJL720884 BZP720884 BPT720884 BFX720884 AWB720884 AMF720884 ACJ720884 SN720884 IR720884 WVD655348 WLH655348 WBL655348 VRP655348 VHT655348 UXX655348 UOB655348 UEF655348 TUJ655348 TKN655348 TAR655348 SQV655348 SGZ655348 RXD655348 RNH655348 RDL655348 QTP655348 QJT655348 PZX655348 PQB655348 PGF655348 OWJ655348 OMN655348 OCR655348 NSV655348 NIZ655348 MZD655348 MPH655348 MFL655348 LVP655348 LLT655348 LBX655348 KSB655348 KIF655348 JYJ655348 JON655348 JER655348 IUV655348 IKZ655348 IBD655348 HRH655348 HHL655348 GXP655348 GNT655348 GDX655348 FUB655348 FKF655348 FAJ655348 EQN655348 EGR655348 DWV655348 DMZ655348 DDD655348 CTH655348 CJL655348 BZP655348 BPT655348 BFX655348 AWB655348 AMF655348 ACJ655348 SN655348 IR655348 WVD589812 WLH589812 WBL589812 VRP589812 VHT589812 UXX589812 UOB589812 UEF589812 TUJ589812 TKN589812 TAR589812 SQV589812 SGZ589812 RXD589812 RNH589812 RDL589812 QTP589812 QJT589812 PZX589812 PQB589812 PGF589812 OWJ589812 OMN589812 OCR589812 NSV589812 NIZ589812 MZD589812 MPH589812 MFL589812 LVP589812 LLT589812 LBX589812 KSB589812 KIF589812 JYJ589812 JON589812 JER589812 IUV589812 IKZ589812 IBD589812 HRH589812 HHL589812 GXP589812 GNT589812 GDX589812 FUB589812 FKF589812 FAJ589812 EQN589812 EGR589812 DWV589812 DMZ589812 DDD589812 CTH589812 CJL589812 BZP589812 BPT589812 BFX589812 AWB589812 AMF589812 ACJ589812 SN589812 IR589812 WVD524276 WLH524276 WBL524276 VRP524276 VHT524276 UXX524276 UOB524276 UEF524276 TUJ524276 TKN524276 TAR524276 SQV524276 SGZ524276 RXD524276 RNH524276 RDL524276 QTP524276 QJT524276 PZX524276 PQB524276 PGF524276 OWJ524276 OMN524276 OCR524276 NSV524276 NIZ524276 MZD524276 MPH524276 MFL524276 LVP524276 LLT524276 LBX524276 KSB524276 KIF524276 JYJ524276 JON524276 JER524276 IUV524276 IKZ524276 IBD524276 HRH524276 HHL524276 GXP524276 GNT524276 GDX524276 FUB524276 FKF524276 FAJ524276 EQN524276 EGR524276 DWV524276 DMZ524276 DDD524276 CTH524276 CJL524276 BZP524276 BPT524276 BFX524276 AWB524276 AMF524276 ACJ524276 SN524276 IR524276 WVD458740 WLH458740 WBL458740 VRP458740 VHT458740 UXX458740 UOB458740 UEF458740 TUJ458740 TKN458740 TAR458740 SQV458740 SGZ458740 RXD458740 RNH458740 RDL458740 QTP458740 QJT458740 PZX458740 PQB458740 PGF458740 OWJ458740 OMN458740 OCR458740 NSV458740 NIZ458740 MZD458740 MPH458740 MFL458740 LVP458740 LLT458740 LBX458740 KSB458740 KIF458740 JYJ458740 JON458740 JER458740 IUV458740 IKZ458740 IBD458740 HRH458740 HHL458740 GXP458740 GNT458740 GDX458740 FUB458740 FKF458740 FAJ458740 EQN458740 EGR458740 DWV458740 DMZ458740 DDD458740 CTH458740 CJL458740 BZP458740 BPT458740 BFX458740 AWB458740 AMF458740 ACJ458740 SN458740 IR458740 WVD393204 WLH393204 WBL393204 VRP393204 VHT393204 UXX393204 UOB393204 UEF393204 TUJ393204 TKN393204 TAR393204 SQV393204 SGZ393204 RXD393204 RNH393204 RDL393204 QTP393204 QJT393204 PZX393204 PQB393204 PGF393204 OWJ393204 OMN393204 OCR393204 NSV393204 NIZ393204 MZD393204 MPH393204 MFL393204 LVP393204 LLT393204 LBX393204 KSB393204 KIF393204 JYJ393204 JON393204 JER393204 IUV393204 IKZ393204 IBD393204 HRH393204 HHL393204 GXP393204 GNT393204 GDX393204 FUB393204 FKF393204 FAJ393204 EQN393204 EGR393204 DWV393204 DMZ393204 DDD393204 CTH393204 CJL393204 BZP393204 BPT393204 BFX393204 AWB393204 AMF393204 ACJ393204 SN393204 IR393204 WVD327668 WLH327668 WBL327668 VRP327668 VHT327668 UXX327668 UOB327668 UEF327668 TUJ327668 TKN327668 TAR327668 SQV327668 SGZ327668 RXD327668 RNH327668 RDL327668 QTP327668 QJT327668 PZX327668 PQB327668 PGF327668 OWJ327668 OMN327668 OCR327668 NSV327668 NIZ327668 MZD327668 MPH327668 MFL327668 LVP327668 LLT327668 LBX327668 KSB327668 KIF327668 JYJ327668 JON327668 JER327668 IUV327668 IKZ327668 IBD327668 HRH327668 HHL327668 GXP327668 GNT327668 GDX327668 FUB327668 FKF327668 FAJ327668 EQN327668 EGR327668 DWV327668 DMZ327668 DDD327668 CTH327668 CJL327668 BZP327668 BPT327668 BFX327668 AWB327668 AMF327668 ACJ327668 SN327668 IR327668 WVD262132 WLH262132 WBL262132 VRP262132 VHT262132 UXX262132 UOB262132 UEF262132 TUJ262132 TKN262132 TAR262132 SQV262132 SGZ262132 RXD262132 RNH262132 RDL262132 QTP262132 QJT262132 PZX262132 PQB262132 PGF262132 OWJ262132 OMN262132 OCR262132 NSV262132 NIZ262132 MZD262132 MPH262132 MFL262132 LVP262132 LLT262132 LBX262132 KSB262132 KIF262132 JYJ262132 JON262132 JER262132 IUV262132 IKZ262132 IBD262132 HRH262132 HHL262132 GXP262132 GNT262132 GDX262132 FUB262132 FKF262132 FAJ262132 EQN262132 EGR262132 DWV262132 DMZ262132 DDD262132 CTH262132 CJL262132 BZP262132 BPT262132 BFX262132 AWB262132 AMF262132 ACJ262132 SN262132 IR262132 WVD196596 WLH196596 WBL196596 VRP196596 VHT196596 UXX196596 UOB196596 UEF196596 TUJ196596 TKN196596 TAR196596 SQV196596 SGZ196596 RXD196596 RNH196596 RDL196596 QTP196596 QJT196596 PZX196596 PQB196596 PGF196596 OWJ196596 OMN196596 OCR196596 NSV196596 NIZ196596 MZD196596 MPH196596 MFL196596 LVP196596 LLT196596 LBX196596 KSB196596 KIF196596 JYJ196596 JON196596 JER196596 IUV196596 IKZ196596 IBD196596 HRH196596 HHL196596 GXP196596 GNT196596 GDX196596 FUB196596 FKF196596 FAJ196596 EQN196596 EGR196596 DWV196596 DMZ196596 DDD196596 CTH196596 CJL196596 BZP196596 BPT196596 BFX196596 AWB196596 AMF196596 ACJ196596 SN196596 IR196596 WVD131060 WLH131060 WBL131060 VRP131060 VHT131060 UXX131060 UOB131060 UEF131060 TUJ131060 TKN131060 TAR131060 SQV131060 SGZ131060 RXD131060 RNH131060 RDL131060 QTP131060 QJT131060 PZX131060 PQB131060 PGF131060 OWJ131060 OMN131060 OCR131060 NSV131060 NIZ131060 MZD131060 MPH131060 MFL131060 LVP131060 LLT131060 LBX131060 KSB131060 KIF131060 JYJ131060 JON131060 JER131060 IUV131060 IKZ131060 IBD131060 HRH131060 HHL131060 GXP131060 GNT131060 GDX131060 FUB131060 FKF131060 FAJ131060 EQN131060 EGR131060 DWV131060 DMZ131060 DDD131060 CTH131060 CJL131060 BZP131060 BPT131060 BFX131060 AWB131060 AMF131060 ACJ131060 SN131060 IR131060 WVD65524 WLH65524 WBL65524 VRP65524 VHT65524 UXX65524 UOB65524 UEF65524 TUJ65524 TKN65524 TAR65524 SQV65524 SGZ65524 RXD65524 RNH65524 RDL65524 QTP65524 QJT65524 PZX65524 PQB65524 PGF65524 OWJ65524 OMN65524 OCR65524 NSV65524 NIZ65524 MZD65524 MPH65524 MFL65524 LVP65524 LLT65524 LBX65524 KSB65524 KIF65524 JYJ65524 JON65524 JER65524 IUV65524 IKZ65524 IBD65524 HRH65524 HHL65524 GXP65524 GNT65524 GDX65524 FUB65524 FKF65524 FAJ65524 EQN65524 EGR65524 DWV65524 DMZ65524 DDD65524 CTH65524 CJL65524 BZP65524 BPT65524 BFX65524 AWB65524 AMF65524 ACJ65524 SN65524 IR65524 WVD9 WLH9 WBL9 VRP9 VHT9 UXX9 UOB9 UEF9 TUJ9 TKN9 TAR9 SQV9 SGZ9 RXD9 RNH9 RDL9 QTP9 QJT9 PZX9 PQB9 PGF9 OWJ9 OMN9 OCR9 NSV9 NIZ9 MZD9 MPH9 MFL9 LVP9 LLT9 LBX9 KSB9 KIF9 JYJ9 JON9 JER9 IUV9 IKZ9 IBD9 HRH9 HHL9 GXP9 GNT9 GDX9 FUB9 FKF9 FAJ9 EQN9 EGR9 DWV9 DMZ9 DDD9 CTH9 CJL9 BZP9 BPT9 BFX9 AWB9 AMF9 ACJ9">
      <formula1>IR$93:IR$99</formula1>
    </dataValidation>
    <dataValidation type="list" allowBlank="1" showInputMessage="1" showErrorMessage="1" promptTitle="Row 2: HTC Unit Designation" prompt="Select the appropriate housing tax credit unit designation for this unit (TC30%, TC40%, MR, etc.). " sqref="IR8 SN8 WVD983027 WLH983027 WBL983027 VRP983027 VHT983027 UXX983027 UOB983027 UEF983027 TUJ983027 TKN983027 TAR983027 SQV983027 SGZ983027 RXD983027 RNH983027 RDL983027 QTP983027 QJT983027 PZX983027 PQB983027 PGF983027 OWJ983027 OMN983027 OCR983027 NSV983027 NIZ983027 MZD983027 MPH983027 MFL983027 LVP983027 LLT983027 LBX983027 KSB983027 KIF983027 JYJ983027 JON983027 JER983027 IUV983027 IKZ983027 IBD983027 HRH983027 HHL983027 GXP983027 GNT983027 GDX983027 FUB983027 FKF983027 FAJ983027 EQN983027 EGR983027 DWV983027 DMZ983027 DDD983027 CTH983027 CJL983027 BZP983027 BPT983027 BFX983027 AWB983027 AMF983027 ACJ983027 SN983027 IR983027 WVD917491 WLH917491 WBL917491 VRP917491 VHT917491 UXX917491 UOB917491 UEF917491 TUJ917491 TKN917491 TAR917491 SQV917491 SGZ917491 RXD917491 RNH917491 RDL917491 QTP917491 QJT917491 PZX917491 PQB917491 PGF917491 OWJ917491 OMN917491 OCR917491 NSV917491 NIZ917491 MZD917491 MPH917491 MFL917491 LVP917491 LLT917491 LBX917491 KSB917491 KIF917491 JYJ917491 JON917491 JER917491 IUV917491 IKZ917491 IBD917491 HRH917491 HHL917491 GXP917491 GNT917491 GDX917491 FUB917491 FKF917491 FAJ917491 EQN917491 EGR917491 DWV917491 DMZ917491 DDD917491 CTH917491 CJL917491 BZP917491 BPT917491 BFX917491 AWB917491 AMF917491 ACJ917491 SN917491 IR917491 WVD851955 WLH851955 WBL851955 VRP851955 VHT851955 UXX851955 UOB851955 UEF851955 TUJ851955 TKN851955 TAR851955 SQV851955 SGZ851955 RXD851955 RNH851955 RDL851955 QTP851955 QJT851955 PZX851955 PQB851955 PGF851955 OWJ851955 OMN851955 OCR851955 NSV851955 NIZ851955 MZD851955 MPH851955 MFL851955 LVP851955 LLT851955 LBX851955 KSB851955 KIF851955 JYJ851955 JON851955 JER851955 IUV851955 IKZ851955 IBD851955 HRH851955 HHL851955 GXP851955 GNT851955 GDX851955 FUB851955 FKF851955 FAJ851955 EQN851955 EGR851955 DWV851955 DMZ851955 DDD851955 CTH851955 CJL851955 BZP851955 BPT851955 BFX851955 AWB851955 AMF851955 ACJ851955 SN851955 IR851955 WVD786419 WLH786419 WBL786419 VRP786419 VHT786419 UXX786419 UOB786419 UEF786419 TUJ786419 TKN786419 TAR786419 SQV786419 SGZ786419 RXD786419 RNH786419 RDL786419 QTP786419 QJT786419 PZX786419 PQB786419 PGF786419 OWJ786419 OMN786419 OCR786419 NSV786419 NIZ786419 MZD786419 MPH786419 MFL786419 LVP786419 LLT786419 LBX786419 KSB786419 KIF786419 JYJ786419 JON786419 JER786419 IUV786419 IKZ786419 IBD786419 HRH786419 HHL786419 GXP786419 GNT786419 GDX786419 FUB786419 FKF786419 FAJ786419 EQN786419 EGR786419 DWV786419 DMZ786419 DDD786419 CTH786419 CJL786419 BZP786419 BPT786419 BFX786419 AWB786419 AMF786419 ACJ786419 SN786419 IR786419 WVD720883 WLH720883 WBL720883 VRP720883 VHT720883 UXX720883 UOB720883 UEF720883 TUJ720883 TKN720883 TAR720883 SQV720883 SGZ720883 RXD720883 RNH720883 RDL720883 QTP720883 QJT720883 PZX720883 PQB720883 PGF720883 OWJ720883 OMN720883 OCR720883 NSV720883 NIZ720883 MZD720883 MPH720883 MFL720883 LVP720883 LLT720883 LBX720883 KSB720883 KIF720883 JYJ720883 JON720883 JER720883 IUV720883 IKZ720883 IBD720883 HRH720883 HHL720883 GXP720883 GNT720883 GDX720883 FUB720883 FKF720883 FAJ720883 EQN720883 EGR720883 DWV720883 DMZ720883 DDD720883 CTH720883 CJL720883 BZP720883 BPT720883 BFX720883 AWB720883 AMF720883 ACJ720883 SN720883 IR720883 WVD655347 WLH655347 WBL655347 VRP655347 VHT655347 UXX655347 UOB655347 UEF655347 TUJ655347 TKN655347 TAR655347 SQV655347 SGZ655347 RXD655347 RNH655347 RDL655347 QTP655347 QJT655347 PZX655347 PQB655347 PGF655347 OWJ655347 OMN655347 OCR655347 NSV655347 NIZ655347 MZD655347 MPH655347 MFL655347 LVP655347 LLT655347 LBX655347 KSB655347 KIF655347 JYJ655347 JON655347 JER655347 IUV655347 IKZ655347 IBD655347 HRH655347 HHL655347 GXP655347 GNT655347 GDX655347 FUB655347 FKF655347 FAJ655347 EQN655347 EGR655347 DWV655347 DMZ655347 DDD655347 CTH655347 CJL655347 BZP655347 BPT655347 BFX655347 AWB655347 AMF655347 ACJ655347 SN655347 IR655347 WVD589811 WLH589811 WBL589811 VRP589811 VHT589811 UXX589811 UOB589811 UEF589811 TUJ589811 TKN589811 TAR589811 SQV589811 SGZ589811 RXD589811 RNH589811 RDL589811 QTP589811 QJT589811 PZX589811 PQB589811 PGF589811 OWJ589811 OMN589811 OCR589811 NSV589811 NIZ589811 MZD589811 MPH589811 MFL589811 LVP589811 LLT589811 LBX589811 KSB589811 KIF589811 JYJ589811 JON589811 JER589811 IUV589811 IKZ589811 IBD589811 HRH589811 HHL589811 GXP589811 GNT589811 GDX589811 FUB589811 FKF589811 FAJ589811 EQN589811 EGR589811 DWV589811 DMZ589811 DDD589811 CTH589811 CJL589811 BZP589811 BPT589811 BFX589811 AWB589811 AMF589811 ACJ589811 SN589811 IR589811 WVD524275 WLH524275 WBL524275 VRP524275 VHT524275 UXX524275 UOB524275 UEF524275 TUJ524275 TKN524275 TAR524275 SQV524275 SGZ524275 RXD524275 RNH524275 RDL524275 QTP524275 QJT524275 PZX524275 PQB524275 PGF524275 OWJ524275 OMN524275 OCR524275 NSV524275 NIZ524275 MZD524275 MPH524275 MFL524275 LVP524275 LLT524275 LBX524275 KSB524275 KIF524275 JYJ524275 JON524275 JER524275 IUV524275 IKZ524275 IBD524275 HRH524275 HHL524275 GXP524275 GNT524275 GDX524275 FUB524275 FKF524275 FAJ524275 EQN524275 EGR524275 DWV524275 DMZ524275 DDD524275 CTH524275 CJL524275 BZP524275 BPT524275 BFX524275 AWB524275 AMF524275 ACJ524275 SN524275 IR524275 WVD458739 WLH458739 WBL458739 VRP458739 VHT458739 UXX458739 UOB458739 UEF458739 TUJ458739 TKN458739 TAR458739 SQV458739 SGZ458739 RXD458739 RNH458739 RDL458739 QTP458739 QJT458739 PZX458739 PQB458739 PGF458739 OWJ458739 OMN458739 OCR458739 NSV458739 NIZ458739 MZD458739 MPH458739 MFL458739 LVP458739 LLT458739 LBX458739 KSB458739 KIF458739 JYJ458739 JON458739 JER458739 IUV458739 IKZ458739 IBD458739 HRH458739 HHL458739 GXP458739 GNT458739 GDX458739 FUB458739 FKF458739 FAJ458739 EQN458739 EGR458739 DWV458739 DMZ458739 DDD458739 CTH458739 CJL458739 BZP458739 BPT458739 BFX458739 AWB458739 AMF458739 ACJ458739 SN458739 IR458739 WVD393203 WLH393203 WBL393203 VRP393203 VHT393203 UXX393203 UOB393203 UEF393203 TUJ393203 TKN393203 TAR393203 SQV393203 SGZ393203 RXD393203 RNH393203 RDL393203 QTP393203 QJT393203 PZX393203 PQB393203 PGF393203 OWJ393203 OMN393203 OCR393203 NSV393203 NIZ393203 MZD393203 MPH393203 MFL393203 LVP393203 LLT393203 LBX393203 KSB393203 KIF393203 JYJ393203 JON393203 JER393203 IUV393203 IKZ393203 IBD393203 HRH393203 HHL393203 GXP393203 GNT393203 GDX393203 FUB393203 FKF393203 FAJ393203 EQN393203 EGR393203 DWV393203 DMZ393203 DDD393203 CTH393203 CJL393203 BZP393203 BPT393203 BFX393203 AWB393203 AMF393203 ACJ393203 SN393203 IR393203 WVD327667 WLH327667 WBL327667 VRP327667 VHT327667 UXX327667 UOB327667 UEF327667 TUJ327667 TKN327667 TAR327667 SQV327667 SGZ327667 RXD327667 RNH327667 RDL327667 QTP327667 QJT327667 PZX327667 PQB327667 PGF327667 OWJ327667 OMN327667 OCR327667 NSV327667 NIZ327667 MZD327667 MPH327667 MFL327667 LVP327667 LLT327667 LBX327667 KSB327667 KIF327667 JYJ327667 JON327667 JER327667 IUV327667 IKZ327667 IBD327667 HRH327667 HHL327667 GXP327667 GNT327667 GDX327667 FUB327667 FKF327667 FAJ327667 EQN327667 EGR327667 DWV327667 DMZ327667 DDD327667 CTH327667 CJL327667 BZP327667 BPT327667 BFX327667 AWB327667 AMF327667 ACJ327667 SN327667 IR327667 WVD262131 WLH262131 WBL262131 VRP262131 VHT262131 UXX262131 UOB262131 UEF262131 TUJ262131 TKN262131 TAR262131 SQV262131 SGZ262131 RXD262131 RNH262131 RDL262131 QTP262131 QJT262131 PZX262131 PQB262131 PGF262131 OWJ262131 OMN262131 OCR262131 NSV262131 NIZ262131 MZD262131 MPH262131 MFL262131 LVP262131 LLT262131 LBX262131 KSB262131 KIF262131 JYJ262131 JON262131 JER262131 IUV262131 IKZ262131 IBD262131 HRH262131 HHL262131 GXP262131 GNT262131 GDX262131 FUB262131 FKF262131 FAJ262131 EQN262131 EGR262131 DWV262131 DMZ262131 DDD262131 CTH262131 CJL262131 BZP262131 BPT262131 BFX262131 AWB262131 AMF262131 ACJ262131 SN262131 IR262131 WVD196595 WLH196595 WBL196595 VRP196595 VHT196595 UXX196595 UOB196595 UEF196595 TUJ196595 TKN196595 TAR196595 SQV196595 SGZ196595 RXD196595 RNH196595 RDL196595 QTP196595 QJT196595 PZX196595 PQB196595 PGF196595 OWJ196595 OMN196595 OCR196595 NSV196595 NIZ196595 MZD196595 MPH196595 MFL196595 LVP196595 LLT196595 LBX196595 KSB196595 KIF196595 JYJ196595 JON196595 JER196595 IUV196595 IKZ196595 IBD196595 HRH196595 HHL196595 GXP196595 GNT196595 GDX196595 FUB196595 FKF196595 FAJ196595 EQN196595 EGR196595 DWV196595 DMZ196595 DDD196595 CTH196595 CJL196595 BZP196595 BPT196595 BFX196595 AWB196595 AMF196595 ACJ196595 SN196595 IR196595 WVD131059 WLH131059 WBL131059 VRP131059 VHT131059 UXX131059 UOB131059 UEF131059 TUJ131059 TKN131059 TAR131059 SQV131059 SGZ131059 RXD131059 RNH131059 RDL131059 QTP131059 QJT131059 PZX131059 PQB131059 PGF131059 OWJ131059 OMN131059 OCR131059 NSV131059 NIZ131059 MZD131059 MPH131059 MFL131059 LVP131059 LLT131059 LBX131059 KSB131059 KIF131059 JYJ131059 JON131059 JER131059 IUV131059 IKZ131059 IBD131059 HRH131059 HHL131059 GXP131059 GNT131059 GDX131059 FUB131059 FKF131059 FAJ131059 EQN131059 EGR131059 DWV131059 DMZ131059 DDD131059 CTH131059 CJL131059 BZP131059 BPT131059 BFX131059 AWB131059 AMF131059 ACJ131059 SN131059 IR131059 WVD65523 WLH65523 WBL65523 VRP65523 VHT65523 UXX65523 UOB65523 UEF65523 TUJ65523 TKN65523 TAR65523 SQV65523 SGZ65523 RXD65523 RNH65523 RDL65523 QTP65523 QJT65523 PZX65523 PQB65523 PGF65523 OWJ65523 OMN65523 OCR65523 NSV65523 NIZ65523 MZD65523 MPH65523 MFL65523 LVP65523 LLT65523 LBX65523 KSB65523 KIF65523 JYJ65523 JON65523 JER65523 IUV65523 IKZ65523 IBD65523 HRH65523 HHL65523 GXP65523 GNT65523 GDX65523 FUB65523 FKF65523 FAJ65523 EQN65523 EGR65523 DWV65523 DMZ65523 DDD65523 CTH65523 CJL65523 BZP65523 BPT65523 BFX65523 AWB65523 AMF65523 ACJ65523 SN65523 IR65523 WVD8 WLH8 WBL8 VRP8 VHT8 UXX8 UOB8 UEF8 TUJ8 TKN8 TAR8 SQV8 SGZ8 RXD8 RNH8 RDL8 QTP8 QJT8 PZX8 PQB8 PGF8 OWJ8 OMN8 OCR8 NSV8 NIZ8 MZD8 MPH8 MFL8 LVP8 LLT8 LBX8 KSB8 KIF8 JYJ8 JON8 JER8 IUV8 IKZ8 IBD8 HRH8 HHL8 GXP8 GNT8 GDX8 FUB8 FKF8 FAJ8 EQN8 EGR8 DWV8 DMZ8 DDD8 CTH8 CJL8 BZP8 BPT8 BFX8 AWB8 AMF8 ACJ8">
      <formula1>IR$93:IR$99</formula1>
    </dataValidation>
    <dataValidation type="list" allowBlank="1" showInputMessage="1" showErrorMessage="1" promptTitle="HTF Unit Designation" prompt="Select the appropriate Housing Trust Fund unit designation for this unit (HTF30%, HTF40%, MR, etc.). " sqref="IT65522:IT65569 SP65522:SP65569 ACL65522:ACL65569 AMH65522:AMH65569 AWD65522:AWD65569 BFZ65522:BFZ65569 BPV65522:BPV65569 BZR65522:BZR65569 CJN65522:CJN65569 CTJ65522:CTJ65569 DDF65522:DDF65569 DNB65522:DNB65569 DWX65522:DWX65569 EGT65522:EGT65569 EQP65522:EQP65569 FAL65522:FAL65569 FKH65522:FKH65569 FUD65522:FUD65569 GDZ65522:GDZ65569 GNV65522:GNV65569 GXR65522:GXR65569 HHN65522:HHN65569 HRJ65522:HRJ65569 IBF65522:IBF65569 ILB65522:ILB65569 IUX65522:IUX65569 JET65522:JET65569 JOP65522:JOP65569 JYL65522:JYL65569 KIH65522:KIH65569 KSD65522:KSD65569 LBZ65522:LBZ65569 LLV65522:LLV65569 LVR65522:LVR65569 MFN65522:MFN65569 MPJ65522:MPJ65569 MZF65522:MZF65569 NJB65522:NJB65569 NSX65522:NSX65569 OCT65522:OCT65569 OMP65522:OMP65569 OWL65522:OWL65569 PGH65522:PGH65569 PQD65522:PQD65569 PZZ65522:PZZ65569 QJV65522:QJV65569 QTR65522:QTR65569 RDN65522:RDN65569 RNJ65522:RNJ65569 RXF65522:RXF65569 SHB65522:SHB65569 SQX65522:SQX65569 TAT65522:TAT65569 TKP65522:TKP65569 TUL65522:TUL65569 UEH65522:UEH65569 UOD65522:UOD65569 UXZ65522:UXZ65569 VHV65522:VHV65569 VRR65522:VRR65569 WBN65522:WBN65569 WLJ65522:WLJ65569 WVF65522:WVF65569 IT131058:IT131105 SP131058:SP131105 ACL131058:ACL131105 AMH131058:AMH131105 AWD131058:AWD131105 BFZ131058:BFZ131105 BPV131058:BPV131105 BZR131058:BZR131105 CJN131058:CJN131105 CTJ131058:CTJ131105 DDF131058:DDF131105 DNB131058:DNB131105 DWX131058:DWX131105 EGT131058:EGT131105 EQP131058:EQP131105 FAL131058:FAL131105 FKH131058:FKH131105 FUD131058:FUD131105 GDZ131058:GDZ131105 GNV131058:GNV131105 GXR131058:GXR131105 HHN131058:HHN131105 HRJ131058:HRJ131105 IBF131058:IBF131105 ILB131058:ILB131105 IUX131058:IUX131105 JET131058:JET131105 JOP131058:JOP131105 JYL131058:JYL131105 KIH131058:KIH131105 KSD131058:KSD131105 LBZ131058:LBZ131105 LLV131058:LLV131105 LVR131058:LVR131105 MFN131058:MFN131105 MPJ131058:MPJ131105 MZF131058:MZF131105 NJB131058:NJB131105 NSX131058:NSX131105 OCT131058:OCT131105 OMP131058:OMP131105 OWL131058:OWL131105 PGH131058:PGH131105 PQD131058:PQD131105 PZZ131058:PZZ131105 QJV131058:QJV131105 QTR131058:QTR131105 RDN131058:RDN131105 RNJ131058:RNJ131105 RXF131058:RXF131105 SHB131058:SHB131105 SQX131058:SQX131105 TAT131058:TAT131105 TKP131058:TKP131105 TUL131058:TUL131105 UEH131058:UEH131105 UOD131058:UOD131105 UXZ131058:UXZ131105 VHV131058:VHV131105 VRR131058:VRR131105 WBN131058:WBN131105 WLJ131058:WLJ131105 WVF131058:WVF131105 IT196594:IT196641 SP196594:SP196641 ACL196594:ACL196641 AMH196594:AMH196641 AWD196594:AWD196641 BFZ196594:BFZ196641 BPV196594:BPV196641 BZR196594:BZR196641 CJN196594:CJN196641 CTJ196594:CTJ196641 DDF196594:DDF196641 DNB196594:DNB196641 DWX196594:DWX196641 EGT196594:EGT196641 EQP196594:EQP196641 FAL196594:FAL196641 FKH196594:FKH196641 FUD196594:FUD196641 GDZ196594:GDZ196641 GNV196594:GNV196641 GXR196594:GXR196641 HHN196594:HHN196641 HRJ196594:HRJ196641 IBF196594:IBF196641 ILB196594:ILB196641 IUX196594:IUX196641 JET196594:JET196641 JOP196594:JOP196641 JYL196594:JYL196641 KIH196594:KIH196641 KSD196594:KSD196641 LBZ196594:LBZ196641 LLV196594:LLV196641 LVR196594:LVR196641 MFN196594:MFN196641 MPJ196594:MPJ196641 MZF196594:MZF196641 NJB196594:NJB196641 NSX196594:NSX196641 OCT196594:OCT196641 OMP196594:OMP196641 OWL196594:OWL196641 PGH196594:PGH196641 PQD196594:PQD196641 PZZ196594:PZZ196641 QJV196594:QJV196641 QTR196594:QTR196641 RDN196594:RDN196641 RNJ196594:RNJ196641 RXF196594:RXF196641 SHB196594:SHB196641 SQX196594:SQX196641 TAT196594:TAT196641 TKP196594:TKP196641 TUL196594:TUL196641 UEH196594:UEH196641 UOD196594:UOD196641 UXZ196594:UXZ196641 VHV196594:VHV196641 VRR196594:VRR196641 WBN196594:WBN196641 WLJ196594:WLJ196641 WVF196594:WVF196641 IT262130:IT262177 SP262130:SP262177 ACL262130:ACL262177 AMH262130:AMH262177 AWD262130:AWD262177 BFZ262130:BFZ262177 BPV262130:BPV262177 BZR262130:BZR262177 CJN262130:CJN262177 CTJ262130:CTJ262177 DDF262130:DDF262177 DNB262130:DNB262177 DWX262130:DWX262177 EGT262130:EGT262177 EQP262130:EQP262177 FAL262130:FAL262177 FKH262130:FKH262177 FUD262130:FUD262177 GDZ262130:GDZ262177 GNV262130:GNV262177 GXR262130:GXR262177 HHN262130:HHN262177 HRJ262130:HRJ262177 IBF262130:IBF262177 ILB262130:ILB262177 IUX262130:IUX262177 JET262130:JET262177 JOP262130:JOP262177 JYL262130:JYL262177 KIH262130:KIH262177 KSD262130:KSD262177 LBZ262130:LBZ262177 LLV262130:LLV262177 LVR262130:LVR262177 MFN262130:MFN262177 MPJ262130:MPJ262177 MZF262130:MZF262177 NJB262130:NJB262177 NSX262130:NSX262177 OCT262130:OCT262177 OMP262130:OMP262177 OWL262130:OWL262177 PGH262130:PGH262177 PQD262130:PQD262177 PZZ262130:PZZ262177 QJV262130:QJV262177 QTR262130:QTR262177 RDN262130:RDN262177 RNJ262130:RNJ262177 RXF262130:RXF262177 SHB262130:SHB262177 SQX262130:SQX262177 TAT262130:TAT262177 TKP262130:TKP262177 TUL262130:TUL262177 UEH262130:UEH262177 UOD262130:UOD262177 UXZ262130:UXZ262177 VHV262130:VHV262177 VRR262130:VRR262177 WBN262130:WBN262177 WLJ262130:WLJ262177 WVF262130:WVF262177 IT327666:IT327713 SP327666:SP327713 ACL327666:ACL327713 AMH327666:AMH327713 AWD327666:AWD327713 BFZ327666:BFZ327713 BPV327666:BPV327713 BZR327666:BZR327713 CJN327666:CJN327713 CTJ327666:CTJ327713 DDF327666:DDF327713 DNB327666:DNB327713 DWX327666:DWX327713 EGT327666:EGT327713 EQP327666:EQP327713 FAL327666:FAL327713 FKH327666:FKH327713 FUD327666:FUD327713 GDZ327666:GDZ327713 GNV327666:GNV327713 GXR327666:GXR327713 HHN327666:HHN327713 HRJ327666:HRJ327713 IBF327666:IBF327713 ILB327666:ILB327713 IUX327666:IUX327713 JET327666:JET327713 JOP327666:JOP327713 JYL327666:JYL327713 KIH327666:KIH327713 KSD327666:KSD327713 LBZ327666:LBZ327713 LLV327666:LLV327713 LVR327666:LVR327713 MFN327666:MFN327713 MPJ327666:MPJ327713 MZF327666:MZF327713 NJB327666:NJB327713 NSX327666:NSX327713 OCT327666:OCT327713 OMP327666:OMP327713 OWL327666:OWL327713 PGH327666:PGH327713 PQD327666:PQD327713 PZZ327666:PZZ327713 QJV327666:QJV327713 QTR327666:QTR327713 RDN327666:RDN327713 RNJ327666:RNJ327713 RXF327666:RXF327713 SHB327666:SHB327713 SQX327666:SQX327713 TAT327666:TAT327713 TKP327666:TKP327713 TUL327666:TUL327713 UEH327666:UEH327713 UOD327666:UOD327713 UXZ327666:UXZ327713 VHV327666:VHV327713 VRR327666:VRR327713 WBN327666:WBN327713 WLJ327666:WLJ327713 WVF327666:WVF327713 IT393202:IT393249 SP393202:SP393249 ACL393202:ACL393249 AMH393202:AMH393249 AWD393202:AWD393249 BFZ393202:BFZ393249 BPV393202:BPV393249 BZR393202:BZR393249 CJN393202:CJN393249 CTJ393202:CTJ393249 DDF393202:DDF393249 DNB393202:DNB393249 DWX393202:DWX393249 EGT393202:EGT393249 EQP393202:EQP393249 FAL393202:FAL393249 FKH393202:FKH393249 FUD393202:FUD393249 GDZ393202:GDZ393249 GNV393202:GNV393249 GXR393202:GXR393249 HHN393202:HHN393249 HRJ393202:HRJ393249 IBF393202:IBF393249 ILB393202:ILB393249 IUX393202:IUX393249 JET393202:JET393249 JOP393202:JOP393249 JYL393202:JYL393249 KIH393202:KIH393249 KSD393202:KSD393249 LBZ393202:LBZ393249 LLV393202:LLV393249 LVR393202:LVR393249 MFN393202:MFN393249 MPJ393202:MPJ393249 MZF393202:MZF393249 NJB393202:NJB393249 NSX393202:NSX393249 OCT393202:OCT393249 OMP393202:OMP393249 OWL393202:OWL393249 PGH393202:PGH393249 PQD393202:PQD393249 PZZ393202:PZZ393249 QJV393202:QJV393249 QTR393202:QTR393249 RDN393202:RDN393249 RNJ393202:RNJ393249 RXF393202:RXF393249 SHB393202:SHB393249 SQX393202:SQX393249 TAT393202:TAT393249 TKP393202:TKP393249 TUL393202:TUL393249 UEH393202:UEH393249 UOD393202:UOD393249 UXZ393202:UXZ393249 VHV393202:VHV393249 VRR393202:VRR393249 WBN393202:WBN393249 WLJ393202:WLJ393249 WVF393202:WVF393249 IT458738:IT458785 SP458738:SP458785 ACL458738:ACL458785 AMH458738:AMH458785 AWD458738:AWD458785 BFZ458738:BFZ458785 BPV458738:BPV458785 BZR458738:BZR458785 CJN458738:CJN458785 CTJ458738:CTJ458785 DDF458738:DDF458785 DNB458738:DNB458785 DWX458738:DWX458785 EGT458738:EGT458785 EQP458738:EQP458785 FAL458738:FAL458785 FKH458738:FKH458785 FUD458738:FUD458785 GDZ458738:GDZ458785 GNV458738:GNV458785 GXR458738:GXR458785 HHN458738:HHN458785 HRJ458738:HRJ458785 IBF458738:IBF458785 ILB458738:ILB458785 IUX458738:IUX458785 JET458738:JET458785 JOP458738:JOP458785 JYL458738:JYL458785 KIH458738:KIH458785 KSD458738:KSD458785 LBZ458738:LBZ458785 LLV458738:LLV458785 LVR458738:LVR458785 MFN458738:MFN458785 MPJ458738:MPJ458785 MZF458738:MZF458785 NJB458738:NJB458785 NSX458738:NSX458785 OCT458738:OCT458785 OMP458738:OMP458785 OWL458738:OWL458785 PGH458738:PGH458785 PQD458738:PQD458785 PZZ458738:PZZ458785 QJV458738:QJV458785 QTR458738:QTR458785 RDN458738:RDN458785 RNJ458738:RNJ458785 RXF458738:RXF458785 SHB458738:SHB458785 SQX458738:SQX458785 TAT458738:TAT458785 TKP458738:TKP458785 TUL458738:TUL458785 UEH458738:UEH458785 UOD458738:UOD458785 UXZ458738:UXZ458785 VHV458738:VHV458785 VRR458738:VRR458785 WBN458738:WBN458785 WLJ458738:WLJ458785 WVF458738:WVF458785 IT524274:IT524321 SP524274:SP524321 ACL524274:ACL524321 AMH524274:AMH524321 AWD524274:AWD524321 BFZ524274:BFZ524321 BPV524274:BPV524321 BZR524274:BZR524321 CJN524274:CJN524321 CTJ524274:CTJ524321 DDF524274:DDF524321 DNB524274:DNB524321 DWX524274:DWX524321 EGT524274:EGT524321 EQP524274:EQP524321 FAL524274:FAL524321 FKH524274:FKH524321 FUD524274:FUD524321 GDZ524274:GDZ524321 GNV524274:GNV524321 GXR524274:GXR524321 HHN524274:HHN524321 HRJ524274:HRJ524321 IBF524274:IBF524321 ILB524274:ILB524321 IUX524274:IUX524321 JET524274:JET524321 JOP524274:JOP524321 JYL524274:JYL524321 KIH524274:KIH524321 KSD524274:KSD524321 LBZ524274:LBZ524321 LLV524274:LLV524321 LVR524274:LVR524321 MFN524274:MFN524321 MPJ524274:MPJ524321 MZF524274:MZF524321 NJB524274:NJB524321 NSX524274:NSX524321 OCT524274:OCT524321 OMP524274:OMP524321 OWL524274:OWL524321 PGH524274:PGH524321 PQD524274:PQD524321 PZZ524274:PZZ524321 QJV524274:QJV524321 QTR524274:QTR524321 RDN524274:RDN524321 RNJ524274:RNJ524321 RXF524274:RXF524321 SHB524274:SHB524321 SQX524274:SQX524321 TAT524274:TAT524321 TKP524274:TKP524321 TUL524274:TUL524321 UEH524274:UEH524321 UOD524274:UOD524321 UXZ524274:UXZ524321 VHV524274:VHV524321 VRR524274:VRR524321 WBN524274:WBN524321 WLJ524274:WLJ524321 WVF524274:WVF524321 IT589810:IT589857 SP589810:SP589857 ACL589810:ACL589857 AMH589810:AMH589857 AWD589810:AWD589857 BFZ589810:BFZ589857 BPV589810:BPV589857 BZR589810:BZR589857 CJN589810:CJN589857 CTJ589810:CTJ589857 DDF589810:DDF589857 DNB589810:DNB589857 DWX589810:DWX589857 EGT589810:EGT589857 EQP589810:EQP589857 FAL589810:FAL589857 FKH589810:FKH589857 FUD589810:FUD589857 GDZ589810:GDZ589857 GNV589810:GNV589857 GXR589810:GXR589857 HHN589810:HHN589857 HRJ589810:HRJ589857 IBF589810:IBF589857 ILB589810:ILB589857 IUX589810:IUX589857 JET589810:JET589857 JOP589810:JOP589857 JYL589810:JYL589857 KIH589810:KIH589857 KSD589810:KSD589857 LBZ589810:LBZ589857 LLV589810:LLV589857 LVR589810:LVR589857 MFN589810:MFN589857 MPJ589810:MPJ589857 MZF589810:MZF589857 NJB589810:NJB589857 NSX589810:NSX589857 OCT589810:OCT589857 OMP589810:OMP589857 OWL589810:OWL589857 PGH589810:PGH589857 PQD589810:PQD589857 PZZ589810:PZZ589857 QJV589810:QJV589857 QTR589810:QTR589857 RDN589810:RDN589857 RNJ589810:RNJ589857 RXF589810:RXF589857 SHB589810:SHB589857 SQX589810:SQX589857 TAT589810:TAT589857 TKP589810:TKP589857 TUL589810:TUL589857 UEH589810:UEH589857 UOD589810:UOD589857 UXZ589810:UXZ589857 VHV589810:VHV589857 VRR589810:VRR589857 WBN589810:WBN589857 WLJ589810:WLJ589857 WVF589810:WVF589857 IT655346:IT655393 SP655346:SP655393 ACL655346:ACL655393 AMH655346:AMH655393 AWD655346:AWD655393 BFZ655346:BFZ655393 BPV655346:BPV655393 BZR655346:BZR655393 CJN655346:CJN655393 CTJ655346:CTJ655393 DDF655346:DDF655393 DNB655346:DNB655393 DWX655346:DWX655393 EGT655346:EGT655393 EQP655346:EQP655393 FAL655346:FAL655393 FKH655346:FKH655393 FUD655346:FUD655393 GDZ655346:GDZ655393 GNV655346:GNV655393 GXR655346:GXR655393 HHN655346:HHN655393 HRJ655346:HRJ655393 IBF655346:IBF655393 ILB655346:ILB655393 IUX655346:IUX655393 JET655346:JET655393 JOP655346:JOP655393 JYL655346:JYL655393 KIH655346:KIH655393 KSD655346:KSD655393 LBZ655346:LBZ655393 LLV655346:LLV655393 LVR655346:LVR655393 MFN655346:MFN655393 MPJ655346:MPJ655393 MZF655346:MZF655393 NJB655346:NJB655393 NSX655346:NSX655393 OCT655346:OCT655393 OMP655346:OMP655393 OWL655346:OWL655393 PGH655346:PGH655393 PQD655346:PQD655393 PZZ655346:PZZ655393 QJV655346:QJV655393 QTR655346:QTR655393 RDN655346:RDN655393 RNJ655346:RNJ655393 RXF655346:RXF655393 SHB655346:SHB655393 SQX655346:SQX655393 TAT655346:TAT655393 TKP655346:TKP655393 TUL655346:TUL655393 UEH655346:UEH655393 UOD655346:UOD655393 UXZ655346:UXZ655393 VHV655346:VHV655393 VRR655346:VRR655393 WBN655346:WBN655393 WLJ655346:WLJ655393 WVF655346:WVF655393 IT720882:IT720929 SP720882:SP720929 ACL720882:ACL720929 AMH720882:AMH720929 AWD720882:AWD720929 BFZ720882:BFZ720929 BPV720882:BPV720929 BZR720882:BZR720929 CJN720882:CJN720929 CTJ720882:CTJ720929 DDF720882:DDF720929 DNB720882:DNB720929 DWX720882:DWX720929 EGT720882:EGT720929 EQP720882:EQP720929 FAL720882:FAL720929 FKH720882:FKH720929 FUD720882:FUD720929 GDZ720882:GDZ720929 GNV720882:GNV720929 GXR720882:GXR720929 HHN720882:HHN720929 HRJ720882:HRJ720929 IBF720882:IBF720929 ILB720882:ILB720929 IUX720882:IUX720929 JET720882:JET720929 JOP720882:JOP720929 JYL720882:JYL720929 KIH720882:KIH720929 KSD720882:KSD720929 LBZ720882:LBZ720929 LLV720882:LLV720929 LVR720882:LVR720929 MFN720882:MFN720929 MPJ720882:MPJ720929 MZF720882:MZF720929 NJB720882:NJB720929 NSX720882:NSX720929 OCT720882:OCT720929 OMP720882:OMP720929 OWL720882:OWL720929 PGH720882:PGH720929 PQD720882:PQD720929 PZZ720882:PZZ720929 QJV720882:QJV720929 QTR720882:QTR720929 RDN720882:RDN720929 RNJ720882:RNJ720929 RXF720882:RXF720929 SHB720882:SHB720929 SQX720882:SQX720929 TAT720882:TAT720929 TKP720882:TKP720929 TUL720882:TUL720929 UEH720882:UEH720929 UOD720882:UOD720929 UXZ720882:UXZ720929 VHV720882:VHV720929 VRR720882:VRR720929 WBN720882:WBN720929 WLJ720882:WLJ720929 WVF720882:WVF720929 IT786418:IT786465 SP786418:SP786465 ACL786418:ACL786465 AMH786418:AMH786465 AWD786418:AWD786465 BFZ786418:BFZ786465 BPV786418:BPV786465 BZR786418:BZR786465 CJN786418:CJN786465 CTJ786418:CTJ786465 DDF786418:DDF786465 DNB786418:DNB786465 DWX786418:DWX786465 EGT786418:EGT786465 EQP786418:EQP786465 FAL786418:FAL786465 FKH786418:FKH786465 FUD786418:FUD786465 GDZ786418:GDZ786465 GNV786418:GNV786465 GXR786418:GXR786465 HHN786418:HHN786465 HRJ786418:HRJ786465 IBF786418:IBF786465 ILB786418:ILB786465 IUX786418:IUX786465 JET786418:JET786465 JOP786418:JOP786465 JYL786418:JYL786465 KIH786418:KIH786465 KSD786418:KSD786465 LBZ786418:LBZ786465 LLV786418:LLV786465 LVR786418:LVR786465 MFN786418:MFN786465 MPJ786418:MPJ786465 MZF786418:MZF786465 NJB786418:NJB786465 NSX786418:NSX786465 OCT786418:OCT786465 OMP786418:OMP786465 OWL786418:OWL786465 PGH786418:PGH786465 PQD786418:PQD786465 PZZ786418:PZZ786465 QJV786418:QJV786465 QTR786418:QTR786465 RDN786418:RDN786465 RNJ786418:RNJ786465 RXF786418:RXF786465 SHB786418:SHB786465 SQX786418:SQX786465 TAT786418:TAT786465 TKP786418:TKP786465 TUL786418:TUL786465 UEH786418:UEH786465 UOD786418:UOD786465 UXZ786418:UXZ786465 VHV786418:VHV786465 VRR786418:VRR786465 WBN786418:WBN786465 WLJ786418:WLJ786465 WVF786418:WVF786465 IT851954:IT852001 SP851954:SP852001 ACL851954:ACL852001 AMH851954:AMH852001 AWD851954:AWD852001 BFZ851954:BFZ852001 BPV851954:BPV852001 BZR851954:BZR852001 CJN851954:CJN852001 CTJ851954:CTJ852001 DDF851954:DDF852001 DNB851954:DNB852001 DWX851954:DWX852001 EGT851954:EGT852001 EQP851954:EQP852001 FAL851954:FAL852001 FKH851954:FKH852001 FUD851954:FUD852001 GDZ851954:GDZ852001 GNV851954:GNV852001 GXR851954:GXR852001 HHN851954:HHN852001 HRJ851954:HRJ852001 IBF851954:IBF852001 ILB851954:ILB852001 IUX851954:IUX852001 JET851954:JET852001 JOP851954:JOP852001 JYL851954:JYL852001 KIH851954:KIH852001 KSD851954:KSD852001 LBZ851954:LBZ852001 LLV851954:LLV852001 LVR851954:LVR852001 MFN851954:MFN852001 MPJ851954:MPJ852001 MZF851954:MZF852001 NJB851954:NJB852001 NSX851954:NSX852001 OCT851954:OCT852001 OMP851954:OMP852001 OWL851954:OWL852001 PGH851954:PGH852001 PQD851954:PQD852001 PZZ851954:PZZ852001 QJV851954:QJV852001 QTR851954:QTR852001 RDN851954:RDN852001 RNJ851954:RNJ852001 RXF851954:RXF852001 SHB851954:SHB852001 SQX851954:SQX852001 TAT851954:TAT852001 TKP851954:TKP852001 TUL851954:TUL852001 UEH851954:UEH852001 UOD851954:UOD852001 UXZ851954:UXZ852001 VHV851954:VHV852001 VRR851954:VRR852001 WBN851954:WBN852001 WLJ851954:WLJ852001 WVF851954:WVF852001 IT917490:IT917537 SP917490:SP917537 ACL917490:ACL917537 AMH917490:AMH917537 AWD917490:AWD917537 BFZ917490:BFZ917537 BPV917490:BPV917537 BZR917490:BZR917537 CJN917490:CJN917537 CTJ917490:CTJ917537 DDF917490:DDF917537 DNB917490:DNB917537 DWX917490:DWX917537 EGT917490:EGT917537 EQP917490:EQP917537 FAL917490:FAL917537 FKH917490:FKH917537 FUD917490:FUD917537 GDZ917490:GDZ917537 GNV917490:GNV917537 GXR917490:GXR917537 HHN917490:HHN917537 HRJ917490:HRJ917537 IBF917490:IBF917537 ILB917490:ILB917537 IUX917490:IUX917537 JET917490:JET917537 JOP917490:JOP917537 JYL917490:JYL917537 KIH917490:KIH917537 KSD917490:KSD917537 LBZ917490:LBZ917537 LLV917490:LLV917537 LVR917490:LVR917537 MFN917490:MFN917537 MPJ917490:MPJ917537 MZF917490:MZF917537 NJB917490:NJB917537 NSX917490:NSX917537 OCT917490:OCT917537 OMP917490:OMP917537 OWL917490:OWL917537 PGH917490:PGH917537 PQD917490:PQD917537 PZZ917490:PZZ917537 QJV917490:QJV917537 QTR917490:QTR917537 RDN917490:RDN917537 RNJ917490:RNJ917537 RXF917490:RXF917537 SHB917490:SHB917537 SQX917490:SQX917537 TAT917490:TAT917537 TKP917490:TKP917537 TUL917490:TUL917537 UEH917490:UEH917537 UOD917490:UOD917537 UXZ917490:UXZ917537 VHV917490:VHV917537 VRR917490:VRR917537 WBN917490:WBN917537 WLJ917490:WLJ917537 WVF917490:WVF917537 IT983026:IT983073 SP983026:SP983073 ACL983026:ACL983073 AMH983026:AMH983073 AWD983026:AWD983073 BFZ983026:BFZ983073 BPV983026:BPV983073 BZR983026:BZR983073 CJN983026:CJN983073 CTJ983026:CTJ983073 DDF983026:DDF983073 DNB983026:DNB983073 DWX983026:DWX983073 EGT983026:EGT983073 EQP983026:EQP983073 FAL983026:FAL983073 FKH983026:FKH983073 FUD983026:FUD983073 GDZ983026:GDZ983073 GNV983026:GNV983073 GXR983026:GXR983073 HHN983026:HHN983073 HRJ983026:HRJ983073 IBF983026:IBF983073 ILB983026:ILB983073 IUX983026:IUX983073 JET983026:JET983073 JOP983026:JOP983073 JYL983026:JYL983073 KIH983026:KIH983073 KSD983026:KSD983073 LBZ983026:LBZ983073 LLV983026:LLV983073 LVR983026:LVR983073 MFN983026:MFN983073 MPJ983026:MPJ983073 MZF983026:MZF983073 NJB983026:NJB983073 NSX983026:NSX983073 OCT983026:OCT983073 OMP983026:OMP983073 OWL983026:OWL983073 PGH983026:PGH983073 PQD983026:PQD983073 PZZ983026:PZZ983073 QJV983026:QJV983073 QTR983026:QTR983073 RDN983026:RDN983073 RNJ983026:RNJ983073 RXF983026:RXF983073 SHB983026:SHB983073 SQX983026:SQX983073 TAT983026:TAT983073 TKP983026:TKP983073 TUL983026:TUL983073 UEH983026:UEH983073 UOD983026:UOD983073 UXZ983026:UXZ983073 VHV983026:VHV983073 VRR983026:VRR983073 WBN983026:WBN983073 WLJ983026:WLJ983073 WVF983026:WVF983073">
      <formula1>IU65629:IU65634</formula1>
    </dataValidation>
    <dataValidation type="list" allowBlank="1" showInputMessage="1" showErrorMessage="1" promptTitle="Row 1: HTC Unit Designation" prompt="Select the appropriate housing tax credit unit designation for this unit (TC30%, TC40%, MR, etc.). " sqref="IR7 SN7 WVD983026 WLH983026 WBL983026 VRP983026 VHT983026 UXX983026 UOB983026 UEF983026 TUJ983026 TKN983026 TAR983026 SQV983026 SGZ983026 RXD983026 RNH983026 RDL983026 QTP983026 QJT983026 PZX983026 PQB983026 PGF983026 OWJ983026 OMN983026 OCR983026 NSV983026 NIZ983026 MZD983026 MPH983026 MFL983026 LVP983026 LLT983026 LBX983026 KSB983026 KIF983026 JYJ983026 JON983026 JER983026 IUV983026 IKZ983026 IBD983026 HRH983026 HHL983026 GXP983026 GNT983026 GDX983026 FUB983026 FKF983026 FAJ983026 EQN983026 EGR983026 DWV983026 DMZ983026 DDD983026 CTH983026 CJL983026 BZP983026 BPT983026 BFX983026 AWB983026 AMF983026 ACJ983026 SN983026 IR983026 WVD917490 WLH917490 WBL917490 VRP917490 VHT917490 UXX917490 UOB917490 UEF917490 TUJ917490 TKN917490 TAR917490 SQV917490 SGZ917490 RXD917490 RNH917490 RDL917490 QTP917490 QJT917490 PZX917490 PQB917490 PGF917490 OWJ917490 OMN917490 OCR917490 NSV917490 NIZ917490 MZD917490 MPH917490 MFL917490 LVP917490 LLT917490 LBX917490 KSB917490 KIF917490 JYJ917490 JON917490 JER917490 IUV917490 IKZ917490 IBD917490 HRH917490 HHL917490 GXP917490 GNT917490 GDX917490 FUB917490 FKF917490 FAJ917490 EQN917490 EGR917490 DWV917490 DMZ917490 DDD917490 CTH917490 CJL917490 BZP917490 BPT917490 BFX917490 AWB917490 AMF917490 ACJ917490 SN917490 IR917490 WVD851954 WLH851954 WBL851954 VRP851954 VHT851954 UXX851954 UOB851954 UEF851954 TUJ851954 TKN851954 TAR851954 SQV851954 SGZ851954 RXD851954 RNH851954 RDL851954 QTP851954 QJT851954 PZX851954 PQB851954 PGF851954 OWJ851954 OMN851954 OCR851954 NSV851954 NIZ851954 MZD851954 MPH851954 MFL851954 LVP851954 LLT851954 LBX851954 KSB851954 KIF851954 JYJ851954 JON851954 JER851954 IUV851954 IKZ851954 IBD851954 HRH851954 HHL851954 GXP851954 GNT851954 GDX851954 FUB851954 FKF851954 FAJ851954 EQN851954 EGR851954 DWV851954 DMZ851954 DDD851954 CTH851954 CJL851954 BZP851954 BPT851954 BFX851954 AWB851954 AMF851954 ACJ851954 SN851954 IR851954 WVD786418 WLH786418 WBL786418 VRP786418 VHT786418 UXX786418 UOB786418 UEF786418 TUJ786418 TKN786418 TAR786418 SQV786418 SGZ786418 RXD786418 RNH786418 RDL786418 QTP786418 QJT786418 PZX786418 PQB786418 PGF786418 OWJ786418 OMN786418 OCR786418 NSV786418 NIZ786418 MZD786418 MPH786418 MFL786418 LVP786418 LLT786418 LBX786418 KSB786418 KIF786418 JYJ786418 JON786418 JER786418 IUV786418 IKZ786418 IBD786418 HRH786418 HHL786418 GXP786418 GNT786418 GDX786418 FUB786418 FKF786418 FAJ786418 EQN786418 EGR786418 DWV786418 DMZ786418 DDD786418 CTH786418 CJL786418 BZP786418 BPT786418 BFX786418 AWB786418 AMF786418 ACJ786418 SN786418 IR786418 WVD720882 WLH720882 WBL720882 VRP720882 VHT720882 UXX720882 UOB720882 UEF720882 TUJ720882 TKN720882 TAR720882 SQV720882 SGZ720882 RXD720882 RNH720882 RDL720882 QTP720882 QJT720882 PZX720882 PQB720882 PGF720882 OWJ720882 OMN720882 OCR720882 NSV720882 NIZ720882 MZD720882 MPH720882 MFL720882 LVP720882 LLT720882 LBX720882 KSB720882 KIF720882 JYJ720882 JON720882 JER720882 IUV720882 IKZ720882 IBD720882 HRH720882 HHL720882 GXP720882 GNT720882 GDX720882 FUB720882 FKF720882 FAJ720882 EQN720882 EGR720882 DWV720882 DMZ720882 DDD720882 CTH720882 CJL720882 BZP720882 BPT720882 BFX720882 AWB720882 AMF720882 ACJ720882 SN720882 IR720882 WVD655346 WLH655346 WBL655346 VRP655346 VHT655346 UXX655346 UOB655346 UEF655346 TUJ655346 TKN655346 TAR655346 SQV655346 SGZ655346 RXD655346 RNH655346 RDL655346 QTP655346 QJT655346 PZX655346 PQB655346 PGF655346 OWJ655346 OMN655346 OCR655346 NSV655346 NIZ655346 MZD655346 MPH655346 MFL655346 LVP655346 LLT655346 LBX655346 KSB655346 KIF655346 JYJ655346 JON655346 JER655346 IUV655346 IKZ655346 IBD655346 HRH655346 HHL655346 GXP655346 GNT655346 GDX655346 FUB655346 FKF655346 FAJ655346 EQN655346 EGR655346 DWV655346 DMZ655346 DDD655346 CTH655346 CJL655346 BZP655346 BPT655346 BFX655346 AWB655346 AMF655346 ACJ655346 SN655346 IR655346 WVD589810 WLH589810 WBL589810 VRP589810 VHT589810 UXX589810 UOB589810 UEF589810 TUJ589810 TKN589810 TAR589810 SQV589810 SGZ589810 RXD589810 RNH589810 RDL589810 QTP589810 QJT589810 PZX589810 PQB589810 PGF589810 OWJ589810 OMN589810 OCR589810 NSV589810 NIZ589810 MZD589810 MPH589810 MFL589810 LVP589810 LLT589810 LBX589810 KSB589810 KIF589810 JYJ589810 JON589810 JER589810 IUV589810 IKZ589810 IBD589810 HRH589810 HHL589810 GXP589810 GNT589810 GDX589810 FUB589810 FKF589810 FAJ589810 EQN589810 EGR589810 DWV589810 DMZ589810 DDD589810 CTH589810 CJL589810 BZP589810 BPT589810 BFX589810 AWB589810 AMF589810 ACJ589810 SN589810 IR589810 WVD524274 WLH524274 WBL524274 VRP524274 VHT524274 UXX524274 UOB524274 UEF524274 TUJ524274 TKN524274 TAR524274 SQV524274 SGZ524274 RXD524274 RNH524274 RDL524274 QTP524274 QJT524274 PZX524274 PQB524274 PGF524274 OWJ524274 OMN524274 OCR524274 NSV524274 NIZ524274 MZD524274 MPH524274 MFL524274 LVP524274 LLT524274 LBX524274 KSB524274 KIF524274 JYJ524274 JON524274 JER524274 IUV524274 IKZ524274 IBD524274 HRH524274 HHL524274 GXP524274 GNT524274 GDX524274 FUB524274 FKF524274 FAJ524274 EQN524274 EGR524274 DWV524274 DMZ524274 DDD524274 CTH524274 CJL524274 BZP524274 BPT524274 BFX524274 AWB524274 AMF524274 ACJ524274 SN524274 IR524274 WVD458738 WLH458738 WBL458738 VRP458738 VHT458738 UXX458738 UOB458738 UEF458738 TUJ458738 TKN458738 TAR458738 SQV458738 SGZ458738 RXD458738 RNH458738 RDL458738 QTP458738 QJT458738 PZX458738 PQB458738 PGF458738 OWJ458738 OMN458738 OCR458738 NSV458738 NIZ458738 MZD458738 MPH458738 MFL458738 LVP458738 LLT458738 LBX458738 KSB458738 KIF458738 JYJ458738 JON458738 JER458738 IUV458738 IKZ458738 IBD458738 HRH458738 HHL458738 GXP458738 GNT458738 GDX458738 FUB458738 FKF458738 FAJ458738 EQN458738 EGR458738 DWV458738 DMZ458738 DDD458738 CTH458738 CJL458738 BZP458738 BPT458738 BFX458738 AWB458738 AMF458738 ACJ458738 SN458738 IR458738 WVD393202 WLH393202 WBL393202 VRP393202 VHT393202 UXX393202 UOB393202 UEF393202 TUJ393202 TKN393202 TAR393202 SQV393202 SGZ393202 RXD393202 RNH393202 RDL393202 QTP393202 QJT393202 PZX393202 PQB393202 PGF393202 OWJ393202 OMN393202 OCR393202 NSV393202 NIZ393202 MZD393202 MPH393202 MFL393202 LVP393202 LLT393202 LBX393202 KSB393202 KIF393202 JYJ393202 JON393202 JER393202 IUV393202 IKZ393202 IBD393202 HRH393202 HHL393202 GXP393202 GNT393202 GDX393202 FUB393202 FKF393202 FAJ393202 EQN393202 EGR393202 DWV393202 DMZ393202 DDD393202 CTH393202 CJL393202 BZP393202 BPT393202 BFX393202 AWB393202 AMF393202 ACJ393202 SN393202 IR393202 WVD327666 WLH327666 WBL327666 VRP327666 VHT327666 UXX327666 UOB327666 UEF327666 TUJ327666 TKN327666 TAR327666 SQV327666 SGZ327666 RXD327666 RNH327666 RDL327666 QTP327666 QJT327666 PZX327666 PQB327666 PGF327666 OWJ327666 OMN327666 OCR327666 NSV327666 NIZ327666 MZD327666 MPH327666 MFL327666 LVP327666 LLT327666 LBX327666 KSB327666 KIF327666 JYJ327666 JON327666 JER327666 IUV327666 IKZ327666 IBD327666 HRH327666 HHL327666 GXP327666 GNT327666 GDX327666 FUB327666 FKF327666 FAJ327666 EQN327666 EGR327666 DWV327666 DMZ327666 DDD327666 CTH327666 CJL327666 BZP327666 BPT327666 BFX327666 AWB327666 AMF327666 ACJ327666 SN327666 IR327666 WVD262130 WLH262130 WBL262130 VRP262130 VHT262130 UXX262130 UOB262130 UEF262130 TUJ262130 TKN262130 TAR262130 SQV262130 SGZ262130 RXD262130 RNH262130 RDL262130 QTP262130 QJT262130 PZX262130 PQB262130 PGF262130 OWJ262130 OMN262130 OCR262130 NSV262130 NIZ262130 MZD262130 MPH262130 MFL262130 LVP262130 LLT262130 LBX262130 KSB262130 KIF262130 JYJ262130 JON262130 JER262130 IUV262130 IKZ262130 IBD262130 HRH262130 HHL262130 GXP262130 GNT262130 GDX262130 FUB262130 FKF262130 FAJ262130 EQN262130 EGR262130 DWV262130 DMZ262130 DDD262130 CTH262130 CJL262130 BZP262130 BPT262130 BFX262130 AWB262130 AMF262130 ACJ262130 SN262130 IR262130 WVD196594 WLH196594 WBL196594 VRP196594 VHT196594 UXX196594 UOB196594 UEF196594 TUJ196594 TKN196594 TAR196594 SQV196594 SGZ196594 RXD196594 RNH196594 RDL196594 QTP196594 QJT196594 PZX196594 PQB196594 PGF196594 OWJ196594 OMN196594 OCR196594 NSV196594 NIZ196594 MZD196594 MPH196594 MFL196594 LVP196594 LLT196594 LBX196594 KSB196594 KIF196594 JYJ196594 JON196594 JER196594 IUV196594 IKZ196594 IBD196594 HRH196594 HHL196594 GXP196594 GNT196594 GDX196594 FUB196594 FKF196594 FAJ196594 EQN196594 EGR196594 DWV196594 DMZ196594 DDD196594 CTH196594 CJL196594 BZP196594 BPT196594 BFX196594 AWB196594 AMF196594 ACJ196594 SN196594 IR196594 WVD131058 WLH131058 WBL131058 VRP131058 VHT131058 UXX131058 UOB131058 UEF131058 TUJ131058 TKN131058 TAR131058 SQV131058 SGZ131058 RXD131058 RNH131058 RDL131058 QTP131058 QJT131058 PZX131058 PQB131058 PGF131058 OWJ131058 OMN131058 OCR131058 NSV131058 NIZ131058 MZD131058 MPH131058 MFL131058 LVP131058 LLT131058 LBX131058 KSB131058 KIF131058 JYJ131058 JON131058 JER131058 IUV131058 IKZ131058 IBD131058 HRH131058 HHL131058 GXP131058 GNT131058 GDX131058 FUB131058 FKF131058 FAJ131058 EQN131058 EGR131058 DWV131058 DMZ131058 DDD131058 CTH131058 CJL131058 BZP131058 BPT131058 BFX131058 AWB131058 AMF131058 ACJ131058 SN131058 IR131058 WVD65522 WLH65522 WBL65522 VRP65522 VHT65522 UXX65522 UOB65522 UEF65522 TUJ65522 TKN65522 TAR65522 SQV65522 SGZ65522 RXD65522 RNH65522 RDL65522 QTP65522 QJT65522 PZX65522 PQB65522 PGF65522 OWJ65522 OMN65522 OCR65522 NSV65522 NIZ65522 MZD65522 MPH65522 MFL65522 LVP65522 LLT65522 LBX65522 KSB65522 KIF65522 JYJ65522 JON65522 JER65522 IUV65522 IKZ65522 IBD65522 HRH65522 HHL65522 GXP65522 GNT65522 GDX65522 FUB65522 FKF65522 FAJ65522 EQN65522 EGR65522 DWV65522 DMZ65522 DDD65522 CTH65522 CJL65522 BZP65522 BPT65522 BFX65522 AWB65522 AMF65522 ACJ65522 SN65522 IR65522 WVD7 WLH7 WBL7 VRP7 VHT7 UXX7 UOB7 UEF7 TUJ7 TKN7 TAR7 SQV7 SGZ7 RXD7 RNH7 RDL7 QTP7 QJT7 PZX7 PQB7 PGF7 OWJ7 OMN7 OCR7 NSV7 NIZ7 MZD7 MPH7 MFL7 LVP7 LLT7 LBX7 KSB7 KIF7 JYJ7 JON7 JER7 IUV7 IKZ7 IBD7 HRH7 HHL7 GXP7 GNT7 GDX7 FUB7 FKF7 FAJ7 EQN7 EGR7 DWV7 DMZ7 DDD7 CTH7 CJL7 BZP7 BPT7 BFX7 AWB7 AMF7 ACJ7">
      <formula1>IR$93:IR$99</formula1>
    </dataValidation>
    <dataValidation type="list" allowBlank="1" showInputMessage="1" showErrorMessage="1" promptTitle="HTF Unit Designation" prompt="Select the appropriate Housing Trust Fund unit designation for this unit (HTF30%, HTF40%, MR, etc.). " sqref="SP7:SP54 ACL7:ACL54 AMH7:AMH54 AWD7:AWD54 BFZ7:BFZ54 BPV7:BPV54 BZR7:BZR54 CJN7:CJN54 CTJ7:CTJ54 DDF7:DDF54 DNB7:DNB54 DWX7:DWX54 EGT7:EGT54 EQP7:EQP54 FAL7:FAL54 FKH7:FKH54 FUD7:FUD54 GDZ7:GDZ54 GNV7:GNV54 GXR7:GXR54 HHN7:HHN54 HRJ7:HRJ54 IBF7:IBF54 ILB7:ILB54 IUX7:IUX54 JET7:JET54 JOP7:JOP54 JYL7:JYL54 KIH7:KIH54 KSD7:KSD54 LBZ7:LBZ54 LLV7:LLV54 LVR7:LVR54 MFN7:MFN54 MPJ7:MPJ54 MZF7:MZF54 NJB7:NJB54 NSX7:NSX54 OCT7:OCT54 OMP7:OMP54 OWL7:OWL54 PGH7:PGH54 PQD7:PQD54 PZZ7:PZZ54 QJV7:QJV54 QTR7:QTR54 RDN7:RDN54 RNJ7:RNJ54 RXF7:RXF54 SHB7:SHB54 SQX7:SQX54 TAT7:TAT54 TKP7:TKP54 TUL7:TUL54 UEH7:UEH54 UOD7:UOD54 UXZ7:UXZ54 VHV7:VHV54 VRR7:VRR54 WBN7:WBN54 WLJ7:WLJ54 WVF7:WVF54 IT7:IT54 C36:C54">
      <formula1>D93:D98</formula1>
    </dataValidation>
    <dataValidation type="list" allowBlank="1" showInputMessage="1" showErrorMessage="1" promptTitle="Number of Bedrooms" prompt="Enter the number of bedrooms in this unit type." sqref="G36:G54">
      <formula1>$E$93:$E$98</formula1>
    </dataValidation>
    <dataValidation type="list" allowBlank="1" showInputMessage="1" showErrorMessage="1" promptTitle="HOME Unit Designation" prompt="Select the appropriate HOME rent and unit designation for this unit (30%/30%, LH/50%, MR, etc.). " sqref="B36:B54">
      <formula1>$C$93:$C$98</formula1>
    </dataValidation>
    <dataValidation type="list" allowBlank="1" showInputMessage="1" showErrorMessage="1" sqref="H36:H54">
      <formula1>$F$93:$F$100</formula1>
    </dataValidation>
    <dataValidation allowBlank="1" showInputMessage="1" showErrorMessage="1" promptTitle="Source and Effective Date" prompt="Enter the source and effective date for the utility allowances used in this application." sqref="W6:X15"/>
    <dataValidation allowBlank="1" showInputMessage="1" showErrorMessage="1" promptTitle="4 Bedroom Other" prompt="Enter the appropriate utility allowance for any other utility for a four bedroom unit." sqref="V15"/>
    <dataValidation allowBlank="1" showInputMessage="1" showErrorMessage="1" promptTitle="3 Bedroom Other" prompt="Enter the appropriate utility allowance for any other utility for a three bedroom unit." sqref="U15"/>
    <dataValidation allowBlank="1" showInputMessage="1" showErrorMessage="1" promptTitle="2 Bedroom Other" prompt="Enter the appropriate utility allowance for any other utility for a two bedroom unit." sqref="T15"/>
    <dataValidation allowBlank="1" showInputMessage="1" showErrorMessage="1" promptTitle="1 Bedroom Other" prompt="Enter the appropriate utility allowance for any other utility for a one bedroom unit." sqref="S15"/>
    <dataValidation allowBlank="1" showInputMessage="1" showErrorMessage="1" promptTitle="4 Bedroom Flat Fee" prompt="Enter the appropriate utility allowance for flat fee for a four bedroom unit." sqref="V14"/>
    <dataValidation allowBlank="1" showInputMessage="1" showErrorMessage="1" promptTitle="3 Bedroom Flat Fee" prompt="Enter the appropriate utility allowance for flat fee for a three bedroom unit." sqref="U14"/>
    <dataValidation allowBlank="1" showInputMessage="1" showErrorMessage="1" promptTitle="2 Bedroom Flat Fee" prompt="Enter the appropriate utility allowance for flat fee for a two bedroom unit." sqref="T14"/>
    <dataValidation allowBlank="1" showInputMessage="1" showErrorMessage="1" promptTitle="1 Bedroom Flat Fee" prompt="Enter the appropriate utility allowance for flat fee for a one bedroom unit." sqref="S14"/>
    <dataValidation allowBlank="1" showInputMessage="1" showErrorMessage="1" promptTitle="4 Bedroom Trash" prompt="Enter the appropriate utility allowance for trash for a four bedroom unit." sqref="V13"/>
    <dataValidation allowBlank="1" showInputMessage="1" showErrorMessage="1" promptTitle="3 Bedroom Trash" prompt="Enter the appropriate utility allowance for trash for a three bedroom unit." sqref="U13"/>
    <dataValidation allowBlank="1" showInputMessage="1" showErrorMessage="1" promptTitle="2 Bedroom Trash" prompt="Enter the appropriate utility allowance for trash for a two bedroom unit." sqref="T13"/>
    <dataValidation allowBlank="1" showInputMessage="1" showErrorMessage="1" promptTitle="1 Bedroom Trash" prompt="Enter the appropriate utility allowance for trash for a one bedroom unit." sqref="S13"/>
    <dataValidation allowBlank="1" showInputMessage="1" showErrorMessage="1" promptTitle="4 Bedroom Sewer" prompt="Enter the appropriate utility allowance for sewer for a four bedroom unit." sqref="V12"/>
    <dataValidation allowBlank="1" showInputMessage="1" showErrorMessage="1" promptTitle="3 Bedroom Sewer" prompt="Enter the appropriate utility allowance for sewer for a three bedroom unit." sqref="U12"/>
    <dataValidation allowBlank="1" showInputMessage="1" showErrorMessage="1" promptTitle="2 Bedroom Sewer" prompt="Enter the appropriate utility allowance for sewer for a two bedroom unit." sqref="T12"/>
    <dataValidation allowBlank="1" showInputMessage="1" showErrorMessage="1" promptTitle="1 Bedroom Sewer" prompt="Enter the appropriate utility allowance for sewer for a one bedroom unit." sqref="S12"/>
    <dataValidation allowBlank="1" showInputMessage="1" showErrorMessage="1" promptTitle="4 Bedroom Water" prompt="Enter the appropriate utility allowance for water for a four bedroom unit." sqref="V11"/>
    <dataValidation allowBlank="1" showInputMessage="1" showErrorMessage="1" promptTitle="3 Bedroom Water" prompt="Enter the appropriate utility allowance for water for a three bedroom unit." sqref="U11"/>
    <dataValidation allowBlank="1" showInputMessage="1" showErrorMessage="1" promptTitle="2 Bedroom Water" prompt="Enter the appropriate utility allowance for water for a two bedroom unit." sqref="T11"/>
    <dataValidation allowBlank="1" showInputMessage="1" showErrorMessage="1" promptTitle="1 Bedroom Water" prompt="Enter the appropriate utility allowance for water for a one bedroom unit." sqref="S11"/>
    <dataValidation allowBlank="1" showInputMessage="1" showErrorMessage="1" promptTitle="4 Bedroom Water Heat" prompt="Enter the appropriate utility allowance for water heating for a four bedroom unit." sqref="V10"/>
    <dataValidation allowBlank="1" showInputMessage="1" showErrorMessage="1" promptTitle="3 Bedroom Water Heat" prompt="Enter the appropriate utility allowance for water heating for a three bedroom unit." sqref="U10"/>
    <dataValidation allowBlank="1" showInputMessage="1" showErrorMessage="1" promptTitle="2 Bedroom Water Heat" prompt="Enter the appropriate utility allowance for water heating for a two bedroom unit." sqref="T10"/>
    <dataValidation allowBlank="1" showInputMessage="1" showErrorMessage="1" promptTitle="1 Bedroom Water Heat" prompt="Enter the appropriate utility allowance for water heating for a one bedroom unit." sqref="S10"/>
    <dataValidation allowBlank="1" showInputMessage="1" showErrorMessage="1" promptTitle="4 Bedroom A/C" prompt="Enter the appropriate utility allowance for air conditioning for a four bedroom unit." sqref="V9"/>
    <dataValidation allowBlank="1" showInputMessage="1" showErrorMessage="1" promptTitle="3 Bedroom A/C" prompt="Enter the appropriate utility allowance for air conditioning for a three bedroom unit." sqref="U9"/>
    <dataValidation allowBlank="1" showInputMessage="1" showErrorMessage="1" promptTitle="2 Bedroom A/C" prompt="Enter the appropriate utility allowance for air conditioning for a two bedroom unit." sqref="T9"/>
    <dataValidation allowBlank="1" showInputMessage="1" showErrorMessage="1" promptTitle="1 Bedroom A/C" prompt="Enter the appropriate utility allowance for air conditioning for a one bedroom unit." sqref="S9"/>
    <dataValidation allowBlank="1" showInputMessage="1" showErrorMessage="1" promptTitle="4 Bedroom Other Electric" prompt="Enter the appropriate utility allowance for other electric for a four bedroom unit." sqref="V8"/>
    <dataValidation allowBlank="1" showInputMessage="1" showErrorMessage="1" promptTitle="3 Bedroom Other Electric" prompt="Enter the appropriate utility allowance for other electric for a three bedroom unit." sqref="U8"/>
    <dataValidation allowBlank="1" showInputMessage="1" showErrorMessage="1" promptTitle="2  Bedroom Other Electric" prompt="Enter the appropriate utility allowance for other electric for a two bedroom unit." sqref="T8"/>
    <dataValidation allowBlank="1" showInputMessage="1" showErrorMessage="1" promptTitle="1 Bedroom Other Electric" prompt="Enter the appropriate utility allowance for other electric for a one bedroom unit." sqref="S8"/>
    <dataValidation allowBlank="1" showInputMessage="1" showErrorMessage="1" promptTitle="4 Bedroom Cooking" prompt="Enter the appropriate utility allowance for cooking for a four bedroom unit." sqref="V7"/>
    <dataValidation allowBlank="1" showInputMessage="1" showErrorMessage="1" promptTitle="3 Bedroom Cooking" prompt="Enter the appropriate utility allowance for cooking for a three bedroom unit." sqref="U7"/>
    <dataValidation allowBlank="1" showInputMessage="1" showErrorMessage="1" promptTitle="2 Bedroom Cooking" prompt="Enter the appropriate utility allowance for cooking for a two bedroom unit." sqref="T7"/>
    <dataValidation allowBlank="1" showInputMessage="1" showErrorMessage="1" promptTitle="1 Bedroom Cooking" prompt="Enter the appropriate utility allowance for cooking for a one bedroom unit." sqref="S7"/>
    <dataValidation allowBlank="1" showInputMessage="1" showErrorMessage="1" promptTitle="4 Bedroom Heating" prompt="Enter the appropriate utility allowance for heating for a four bedroom unit." sqref="V6"/>
    <dataValidation allowBlank="1" showInputMessage="1" showErrorMessage="1" promptTitle="3 Bedroom Heating" prompt="Enter the appropriate utility allowance for heating for a three bedroom unit." sqref="U6"/>
    <dataValidation allowBlank="1" showInputMessage="1" showErrorMessage="1" promptTitle="2 Bedroom Heating" prompt="Enter the appropriate utility allowance for heating for a two bedroom unit." sqref="T6"/>
    <dataValidation allowBlank="1" showInputMessage="1" showErrorMessage="1" promptTitle="1 Bedroom Heating" prompt="Enter the appropriate utility allowance for heating for a one bedroom unit." sqref="S6"/>
    <dataValidation allowBlank="1" showInputMessage="1" showErrorMessage="1" promptTitle="0 Bedroom Other" prompt="Enter the appropriate utility allowance for any other utility for a zero bedroom unit, such as an efficiency." sqref="R15"/>
    <dataValidation allowBlank="1" showInputMessage="1" showErrorMessage="1" promptTitle="0 Bedroom Flat Fee" prompt="Enter the appropriate utility allowance for flat fee for a zero bedroom unit, such as an efficiency." sqref="R14"/>
    <dataValidation allowBlank="1" showInputMessage="1" showErrorMessage="1" promptTitle="0 Bedroom Trash" prompt="Enter the appropriate utility allowance for trash for a zero bedroom unit, such as an efficiency." sqref="R13"/>
    <dataValidation allowBlank="1" showInputMessage="1" showErrorMessage="1" promptTitle="0 Bedroom Sewer" prompt="Enter the appropriate utility allowance for sewer for a zero bedroom unit, such as an efficiency." sqref="R12"/>
    <dataValidation allowBlank="1" showInputMessage="1" showErrorMessage="1" promptTitle="0 Bedroom Water" prompt="Enter the appropriate utility allowance for water for a zero bedroom unit, such as an efficiency." sqref="R11"/>
    <dataValidation allowBlank="1" showInputMessage="1" showErrorMessage="1" promptTitle="0 Bedroom Water Heat" prompt="Enter the appropriate utility allowance for water heating for a zero bedroom unit, such as an efficiency." sqref="R10"/>
    <dataValidation allowBlank="1" showInputMessage="1" showErrorMessage="1" promptTitle="0 Bedroom A/C" prompt="Enter the appropriate utility allowance for air conditioning for a zero bedroom unit, such as an efficiency." sqref="R9"/>
    <dataValidation allowBlank="1" showInputMessage="1" showErrorMessage="1" promptTitle="0 Bedroom Other Electric" prompt="Enter the appropriate utility allowance for other electric for a zero bedroom unit, such as an efficiency." sqref="R8"/>
    <dataValidation allowBlank="1" showInputMessage="1" showErrorMessage="1" promptTitle="0 Bedroom Cooking" prompt="Enter the appropriate utility allowance for cooking a zero bedroom unit, such as an efficiency." sqref="R7"/>
    <dataValidation allowBlank="1" showInputMessage="1" showErrorMessage="1" promptTitle="0 Bedroom Heating" prompt="Enter the appropriate utility allowance for heating for a zero bedroom unit, such as an efficiency." sqref="R6"/>
    <dataValidation type="list" allowBlank="1" showInputMessage="1" showErrorMessage="1" promptTitle="Energy Source-Flat Fee" prompt="Select the energy source for the flat fee, if applicable." sqref="Q14">
      <formula1>$C$49:$C$53</formula1>
    </dataValidation>
    <dataValidation type="list" allowBlank="1" showInputMessage="1" showErrorMessage="1" promptTitle="Energy Source-Water Heat" prompt="Select the energy source for water heat." sqref="Q10">
      <formula1>$C$49:$C$53</formula1>
    </dataValidation>
    <dataValidation type="list" allowBlank="1" showInputMessage="1" showErrorMessage="1" promptTitle="Energy Source-A/C" prompt="Select the energy source for air conditioning." sqref="Q9">
      <formula1>$C$49:$C$53</formula1>
    </dataValidation>
    <dataValidation type="list" allowBlank="1" showInputMessage="1" showErrorMessage="1" promptTitle="Energy Source-Cooking" prompt="Select the energy source for cooking." sqref="Q7">
      <formula1>$C$49:$C$53</formula1>
    </dataValidation>
    <dataValidation type="list" allowBlank="1" showInputMessage="1" showErrorMessage="1" promptTitle="Energy Source-Heat" prompt="Select the energy source for heat." sqref="Q6">
      <formula1>$C$49:$C$53</formula1>
    </dataValidation>
    <dataValidation type="list" allowBlank="1" showInputMessage="1" showErrorMessage="1" promptTitle="Who Pays Flat Fee" prompt="If there is a flat utility fee required, select who pays for that at the development. The tenant or the landlord?" sqref="P14">
      <formula1>$B$49:$B$50</formula1>
    </dataValidation>
    <dataValidation type="list" allowBlank="1" showInputMessage="1" showErrorMessage="1" promptTitle="Who Pays for Trash" prompt="Select who pays for trash at the development. The tenant or the landlord?" sqref="P13">
      <formula1>$B$49:$B$50</formula1>
    </dataValidation>
    <dataValidation type="list" allowBlank="1" showInputMessage="1" showErrorMessage="1" promptTitle="Who Pays Sewer" prompt="Select who pays for sewer at the development. The tenant or the landlord?" sqref="P12">
      <formula1>$B$49:$B$50</formula1>
    </dataValidation>
    <dataValidation type="list" allowBlank="1" showInputMessage="1" showErrorMessage="1" promptTitle="Who Pays Water" prompt="Select who pays for water at the development. The tenant or the landlord?" sqref="P11">
      <formula1>$B$49:$B$50</formula1>
    </dataValidation>
    <dataValidation type="list" allowBlank="1" showInputMessage="1" showErrorMessage="1" promptTitle="Who Pays Water Heat" prompt="Select who pays for water heat at the development. The landlord or the tenant." sqref="P10">
      <formula1>$B$49:$B$50</formula1>
    </dataValidation>
    <dataValidation type="list" allowBlank="1" showInputMessage="1" showErrorMessage="1" promptTitle="Who Pays A/C" prompt="Select who pays for air conditioning at the development. The landlord or the tenant?" sqref="P9">
      <formula1>$B$49:$B$50</formula1>
    </dataValidation>
    <dataValidation type="list" allowBlank="1" showInputMessage="1" showErrorMessage="1" promptTitle="Who Pays Other Electric" prompt="Select who pays for other electric utility at the developmet. The landlord or the tenant?" sqref="P8">
      <formula1>$B$49:$B$50</formula1>
    </dataValidation>
    <dataValidation type="list" allowBlank="1" showInputMessage="1" showErrorMessage="1" promptTitle="Who Pays Cooking" prompt="Select who pays for cooking utility at the development. The tenant or the landlord?" sqref="P7">
      <formula1>$B$49:$B$50</formula1>
    </dataValidation>
    <dataValidation type="list" allowBlank="1" showInputMessage="1" showErrorMessage="1" promptTitle="Who Pay-Heating" prompt="Select who pays for heating at the development. The landlord or the tenant?" sqref="P6">
      <formula1>$B$49:$B$50</formula1>
    </dataValidation>
    <dataValidation type="list" allowBlank="1" showInputMessage="1" showErrorMessage="1" promptTitle="Energy  Source-Other" prompt="Select the energy source for any other utility available at the development." sqref="Q15">
      <formula1>$C$49:$C$53</formula1>
    </dataValidation>
    <dataValidation type="list" allowBlank="1" showInputMessage="1" showErrorMessage="1" promptTitle="Who Pays Other" prompt="If there is any other utility provided at the development, select who pays for that. The tenant or the landlord?" sqref="P15">
      <formula1>$B$49:$B$50</formula1>
    </dataValidation>
    <dataValidation type="list" allowBlank="1" showInputMessage="1" showErrorMessage="1" sqref="A7:A35">
      <formula1>$O$20:$O$25</formula1>
    </dataValidation>
    <dataValidation type="list" allowBlank="1" showInputMessage="1" showErrorMessage="1" sqref="B7:B35">
      <formula1>$P$20:$P$25</formula1>
    </dataValidation>
    <dataValidation type="list" allowBlank="1" showInputMessage="1" showErrorMessage="1" sqref="C7:C35">
      <formula1>$Q$20:$Q$25</formula1>
    </dataValidation>
    <dataValidation type="list" allowBlank="1" showInputMessage="1" showErrorMessage="1" sqref="D7:D35">
      <formula1>$R$20:$R$25</formula1>
    </dataValidation>
    <dataValidation type="list" allowBlank="1" showInputMessage="1" showErrorMessage="1" promptTitle="Number of Bedrooms" prompt="Enter the number of bedrooms in this unit type." sqref="G7:G35">
      <formula1>$S$20:$S$25</formula1>
    </dataValidation>
    <dataValidation type="list" allowBlank="1" showInputMessage="1" showErrorMessage="1" sqref="H7:H35">
      <formula1>$T$20:$T$26</formula1>
    </dataValidation>
  </dataValidations>
  <printOptions horizontalCentered="1"/>
  <pageMargins left="0.25" right="0.25" top="0.5" bottom="0.5" header="0.3" footer="0.3"/>
  <pageSetup scale="74" orientation="portrait" r:id="rId1"/>
  <headerFooter>
    <oddFooter>&amp;C&amp;"-,Regular"&amp;9Texas Department of Housing and Community Affairs - Cost Certification (January 2016)</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AH1103"/>
  <sheetViews>
    <sheetView showGridLines="0" tabSelected="1" zoomScaleNormal="100" zoomScalePageLayoutView="85" workbookViewId="0">
      <selection activeCell="P35" sqref="P35:R35"/>
    </sheetView>
  </sheetViews>
  <sheetFormatPr defaultColWidth="9.109375" defaultRowHeight="15.6"/>
  <cols>
    <col min="1" max="3" width="3.109375" style="37" customWidth="1"/>
    <col min="4" max="4" width="2.88671875" style="37" customWidth="1"/>
    <col min="5" max="5" width="1.44140625" style="37" customWidth="1"/>
    <col min="6" max="6" width="2.109375" style="37" customWidth="1"/>
    <col min="7" max="7" width="14.33203125" style="37" customWidth="1"/>
    <col min="8" max="8" width="6.5546875" style="37" customWidth="1"/>
    <col min="9" max="9" width="8.6640625" style="37" customWidth="1"/>
    <col min="10" max="10" width="2.88671875" style="37" customWidth="1"/>
    <col min="11" max="11" width="8" style="37" customWidth="1"/>
    <col min="12" max="12" width="8.6640625" style="37" customWidth="1"/>
    <col min="13" max="13" width="9.109375" style="37"/>
    <col min="14" max="14" width="6.88671875" style="37" customWidth="1"/>
    <col min="15" max="15" width="12" style="37" customWidth="1"/>
    <col min="16" max="16" width="3.6640625" style="37" customWidth="1"/>
    <col min="17" max="17" width="10.109375" style="37" customWidth="1"/>
    <col min="18" max="18" width="10.5546875" style="37" customWidth="1"/>
    <col min="19" max="20" width="3.109375" style="37" customWidth="1"/>
    <col min="21" max="22" width="9.109375" style="37"/>
    <col min="23" max="34" width="9.109375" style="37" hidden="1" customWidth="1"/>
    <col min="35" max="16384" width="9.109375" style="37"/>
  </cols>
  <sheetData>
    <row r="1" spans="3:32" ht="6.75" customHeight="1" thickBot="1">
      <c r="C1" s="50" t="s">
        <v>776</v>
      </c>
    </row>
    <row r="2" spans="3:32" ht="24.75" customHeight="1" thickBot="1">
      <c r="C2" s="316" t="s">
        <v>1496</v>
      </c>
      <c r="D2" s="317"/>
      <c r="E2" s="317"/>
      <c r="F2" s="317"/>
      <c r="G2" s="317"/>
      <c r="H2" s="317"/>
      <c r="I2" s="317"/>
      <c r="J2" s="317"/>
      <c r="K2" s="317"/>
      <c r="L2" s="317"/>
      <c r="M2" s="317"/>
      <c r="N2" s="317"/>
      <c r="O2" s="317"/>
      <c r="P2" s="317"/>
      <c r="Q2" s="317"/>
      <c r="R2" s="318"/>
      <c r="W2" s="1" t="s">
        <v>79</v>
      </c>
      <c r="X2" s="273" t="s">
        <v>912</v>
      </c>
      <c r="AA2" s="37" t="s">
        <v>877</v>
      </c>
      <c r="AF2" s="281" t="s">
        <v>1474</v>
      </c>
    </row>
    <row r="3" spans="3:32" s="49" customFormat="1" ht="36" customHeight="1">
      <c r="C3" s="310" t="s">
        <v>1497</v>
      </c>
      <c r="D3" s="311"/>
      <c r="E3" s="311"/>
      <c r="F3" s="311"/>
      <c r="G3" s="311"/>
      <c r="H3" s="311"/>
      <c r="I3" s="311"/>
      <c r="J3" s="311"/>
      <c r="K3" s="311"/>
      <c r="L3" s="311"/>
      <c r="M3" s="311"/>
      <c r="N3" s="311"/>
      <c r="O3" s="311"/>
      <c r="P3" s="311"/>
      <c r="Q3" s="311"/>
      <c r="R3" s="312"/>
      <c r="W3" s="1" t="s">
        <v>80</v>
      </c>
      <c r="X3" s="5" t="s">
        <v>564</v>
      </c>
      <c r="AA3" s="49" t="s">
        <v>878</v>
      </c>
      <c r="AF3" s="281" t="s">
        <v>723</v>
      </c>
    </row>
    <row r="4" spans="3:32" s="49" customFormat="1" ht="36" customHeight="1">
      <c r="C4" s="313"/>
      <c r="D4" s="314"/>
      <c r="E4" s="314"/>
      <c r="F4" s="314"/>
      <c r="G4" s="314"/>
      <c r="H4" s="314"/>
      <c r="I4" s="314"/>
      <c r="J4" s="314"/>
      <c r="K4" s="314"/>
      <c r="L4" s="314"/>
      <c r="M4" s="314"/>
      <c r="N4" s="314"/>
      <c r="O4" s="314"/>
      <c r="P4" s="314"/>
      <c r="Q4" s="314"/>
      <c r="R4" s="315"/>
      <c r="W4" s="1" t="s">
        <v>81</v>
      </c>
      <c r="X4" s="274" t="s">
        <v>913</v>
      </c>
      <c r="AA4" s="49" t="s">
        <v>1498</v>
      </c>
      <c r="AF4" s="281" t="s">
        <v>1475</v>
      </c>
    </row>
    <row r="5" spans="3:32" s="49" customFormat="1" ht="38.25" customHeight="1">
      <c r="C5" s="313"/>
      <c r="D5" s="314"/>
      <c r="E5" s="314"/>
      <c r="F5" s="314"/>
      <c r="G5" s="314"/>
      <c r="H5" s="314"/>
      <c r="I5" s="314"/>
      <c r="J5" s="314"/>
      <c r="K5" s="314"/>
      <c r="L5" s="314"/>
      <c r="M5" s="314"/>
      <c r="N5" s="314"/>
      <c r="O5" s="314"/>
      <c r="P5" s="314"/>
      <c r="Q5" s="314"/>
      <c r="R5" s="315"/>
      <c r="W5" s="1" t="s">
        <v>82</v>
      </c>
      <c r="X5" s="275" t="s">
        <v>0</v>
      </c>
      <c r="AA5" s="49" t="s">
        <v>879</v>
      </c>
      <c r="AF5" s="281" t="s">
        <v>1476</v>
      </c>
    </row>
    <row r="6" spans="3:32" ht="24.75" customHeight="1" thickBot="1">
      <c r="C6" s="48" t="s">
        <v>775</v>
      </c>
      <c r="D6" s="42"/>
      <c r="E6" s="42"/>
      <c r="F6" s="42"/>
      <c r="G6" s="42"/>
      <c r="H6" s="42"/>
      <c r="I6" s="42"/>
      <c r="J6" s="42"/>
      <c r="K6" s="42"/>
      <c r="L6" s="42"/>
      <c r="M6" s="42"/>
      <c r="N6" s="42"/>
      <c r="O6" s="42"/>
      <c r="P6" s="42"/>
      <c r="Q6" s="42"/>
      <c r="R6" s="41"/>
      <c r="W6" s="1" t="s">
        <v>76</v>
      </c>
      <c r="X6" s="275" t="s">
        <v>646</v>
      </c>
      <c r="AA6" s="37" t="s">
        <v>880</v>
      </c>
      <c r="AF6" s="281"/>
    </row>
    <row r="7" spans="3:32" ht="9.9" customHeight="1">
      <c r="C7" s="310"/>
      <c r="D7" s="311"/>
      <c r="E7" s="311"/>
      <c r="F7" s="311"/>
      <c r="G7" s="311"/>
      <c r="H7" s="311"/>
      <c r="I7" s="311"/>
      <c r="J7" s="311"/>
      <c r="K7" s="311"/>
      <c r="L7" s="311"/>
      <c r="M7" s="311"/>
      <c r="N7" s="311"/>
      <c r="O7" s="311"/>
      <c r="P7" s="311"/>
      <c r="Q7" s="311"/>
      <c r="R7" s="312"/>
      <c r="W7" s="1" t="s">
        <v>5</v>
      </c>
      <c r="X7" s="274" t="s">
        <v>914</v>
      </c>
      <c r="AA7" s="37" t="s">
        <v>1482</v>
      </c>
      <c r="AF7" s="281"/>
    </row>
    <row r="8" spans="3:32" ht="24.75" customHeight="1">
      <c r="C8" s="46" t="s">
        <v>832</v>
      </c>
      <c r="D8" s="42"/>
      <c r="E8" s="42"/>
      <c r="F8" s="42"/>
      <c r="G8" s="42"/>
      <c r="H8" s="307"/>
      <c r="I8" s="307"/>
      <c r="J8" s="307"/>
      <c r="K8" s="307"/>
      <c r="L8" s="213"/>
      <c r="M8" s="309" t="s">
        <v>890</v>
      </c>
      <c r="N8" s="309"/>
      <c r="O8" s="309"/>
      <c r="P8" s="300"/>
      <c r="Q8" s="300"/>
      <c r="R8" s="301"/>
      <c r="W8" s="1" t="s">
        <v>83</v>
      </c>
      <c r="X8" s="275" t="s">
        <v>289</v>
      </c>
      <c r="AA8" s="37" t="s">
        <v>911</v>
      </c>
      <c r="AF8" s="281"/>
    </row>
    <row r="9" spans="3:32" s="38" customFormat="1" ht="5.0999999999999996" customHeight="1">
      <c r="C9" s="133"/>
      <c r="D9" s="45"/>
      <c r="E9" s="45"/>
      <c r="F9" s="45"/>
      <c r="G9" s="45"/>
      <c r="H9" s="214"/>
      <c r="I9" s="214"/>
      <c r="J9" s="214"/>
      <c r="K9" s="214"/>
      <c r="L9" s="214"/>
      <c r="M9" s="214"/>
      <c r="N9" s="214"/>
      <c r="O9" s="214"/>
      <c r="P9" s="214"/>
      <c r="Q9" s="214"/>
      <c r="R9" s="215"/>
      <c r="W9" s="1" t="s">
        <v>84</v>
      </c>
      <c r="X9" s="274" t="s">
        <v>915</v>
      </c>
      <c r="AA9" s="38" t="s">
        <v>1499</v>
      </c>
    </row>
    <row r="10" spans="3:32" ht="24.75" customHeight="1">
      <c r="C10" s="46" t="s">
        <v>774</v>
      </c>
      <c r="D10" s="42"/>
      <c r="E10" s="42"/>
      <c r="F10" s="42"/>
      <c r="G10" s="42"/>
      <c r="H10" s="307"/>
      <c r="I10" s="307"/>
      <c r="J10" s="307"/>
      <c r="K10" s="307"/>
      <c r="L10" s="307"/>
      <c r="M10" s="307"/>
      <c r="N10" s="307"/>
      <c r="O10" s="307"/>
      <c r="P10" s="307"/>
      <c r="Q10" s="307"/>
      <c r="R10" s="308"/>
      <c r="W10" s="1" t="s">
        <v>85</v>
      </c>
      <c r="X10" s="274" t="s">
        <v>916</v>
      </c>
      <c r="AA10" s="37" t="s">
        <v>910</v>
      </c>
    </row>
    <row r="11" spans="3:32" ht="5.0999999999999996" customHeight="1">
      <c r="C11" s="46"/>
      <c r="D11" s="42"/>
      <c r="E11" s="42"/>
      <c r="F11" s="42"/>
      <c r="G11" s="42"/>
      <c r="H11" s="216"/>
      <c r="I11" s="216"/>
      <c r="J11" s="216"/>
      <c r="K11" s="216"/>
      <c r="L11" s="216"/>
      <c r="M11" s="216"/>
      <c r="N11" s="216"/>
      <c r="O11" s="216"/>
      <c r="P11" s="216"/>
      <c r="Q11" s="216"/>
      <c r="R11" s="217"/>
      <c r="W11" s="1" t="s">
        <v>62</v>
      </c>
      <c r="X11" s="274" t="s">
        <v>917</v>
      </c>
      <c r="AA11" s="37" t="s">
        <v>884</v>
      </c>
    </row>
    <row r="12" spans="3:32" ht="24.75" customHeight="1">
      <c r="C12" s="46" t="s">
        <v>829</v>
      </c>
      <c r="D12" s="42"/>
      <c r="E12" s="42"/>
      <c r="F12" s="42"/>
      <c r="G12" s="42"/>
      <c r="H12" s="307"/>
      <c r="I12" s="307"/>
      <c r="J12" s="307"/>
      <c r="K12" s="307"/>
      <c r="L12" s="307"/>
      <c r="M12" s="307"/>
      <c r="N12" s="307"/>
      <c r="O12" s="307"/>
      <c r="P12" s="307"/>
      <c r="Q12" s="307"/>
      <c r="R12" s="308"/>
      <c r="W12" s="1" t="s">
        <v>9</v>
      </c>
      <c r="X12" s="275" t="s">
        <v>290</v>
      </c>
      <c r="AA12" s="37" t="s">
        <v>885</v>
      </c>
    </row>
    <row r="13" spans="3:32" ht="5.0999999999999996" customHeight="1">
      <c r="C13" s="46"/>
      <c r="D13" s="42"/>
      <c r="E13" s="42"/>
      <c r="F13" s="42"/>
      <c r="G13" s="42"/>
      <c r="H13" s="218"/>
      <c r="I13" s="218"/>
      <c r="J13" s="218"/>
      <c r="K13" s="218"/>
      <c r="L13" s="218"/>
      <c r="M13" s="218"/>
      <c r="N13" s="218"/>
      <c r="O13" s="218"/>
      <c r="P13" s="218"/>
      <c r="Q13" s="218"/>
      <c r="R13" s="219"/>
      <c r="W13" s="1" t="s">
        <v>86</v>
      </c>
      <c r="X13" s="275" t="s">
        <v>291</v>
      </c>
      <c r="AA13" s="37" t="s">
        <v>886</v>
      </c>
    </row>
    <row r="14" spans="3:32" ht="24.75" customHeight="1">
      <c r="C14" s="46" t="s">
        <v>830</v>
      </c>
      <c r="D14" s="42"/>
      <c r="E14" s="42"/>
      <c r="F14" s="42"/>
      <c r="G14" s="42"/>
      <c r="H14" s="307"/>
      <c r="I14" s="307"/>
      <c r="J14" s="307"/>
      <c r="K14" s="307"/>
      <c r="L14" s="216"/>
      <c r="M14" s="319" t="s">
        <v>831</v>
      </c>
      <c r="N14" s="319"/>
      <c r="O14" s="319"/>
      <c r="P14" s="307"/>
      <c r="Q14" s="307"/>
      <c r="R14" s="308"/>
      <c r="W14" s="1" t="s">
        <v>87</v>
      </c>
      <c r="X14" s="274" t="s">
        <v>918</v>
      </c>
      <c r="AA14" s="37" t="s">
        <v>887</v>
      </c>
    </row>
    <row r="15" spans="3:32" ht="5.0999999999999996" customHeight="1">
      <c r="C15" s="46"/>
      <c r="D15" s="42"/>
      <c r="E15" s="42"/>
      <c r="F15" s="42"/>
      <c r="G15" s="42"/>
      <c r="H15" s="218"/>
      <c r="I15" s="218"/>
      <c r="J15" s="218"/>
      <c r="K15" s="218"/>
      <c r="L15" s="220"/>
      <c r="M15" s="220"/>
      <c r="N15" s="220"/>
      <c r="O15" s="220"/>
      <c r="P15" s="218"/>
      <c r="Q15" s="218"/>
      <c r="R15" s="219"/>
      <c r="W15" s="1" t="s">
        <v>44</v>
      </c>
      <c r="X15" s="275" t="s">
        <v>292</v>
      </c>
      <c r="AA15" s="37" t="s">
        <v>1492</v>
      </c>
    </row>
    <row r="16" spans="3:32" ht="30" customHeight="1" thickBot="1">
      <c r="C16" s="128" t="s">
        <v>796</v>
      </c>
      <c r="D16" s="129"/>
      <c r="E16" s="129"/>
      <c r="F16" s="129"/>
      <c r="G16" s="129"/>
      <c r="H16" s="129"/>
      <c r="I16" s="130"/>
      <c r="J16" s="131"/>
      <c r="K16" s="131"/>
      <c r="L16" s="129"/>
      <c r="M16" s="129"/>
      <c r="N16" s="129"/>
      <c r="O16" s="129"/>
      <c r="P16" s="129"/>
      <c r="Q16" s="129"/>
      <c r="R16" s="132"/>
      <c r="W16" s="1" t="s">
        <v>63</v>
      </c>
      <c r="X16" s="274" t="s">
        <v>919</v>
      </c>
      <c r="AA16" s="37" t="s">
        <v>888</v>
      </c>
    </row>
    <row r="17" spans="3:24" ht="9.9" customHeight="1">
      <c r="C17" s="310"/>
      <c r="D17" s="311"/>
      <c r="E17" s="311"/>
      <c r="F17" s="311"/>
      <c r="G17" s="311"/>
      <c r="H17" s="311"/>
      <c r="I17" s="311"/>
      <c r="J17" s="311"/>
      <c r="K17" s="311"/>
      <c r="L17" s="311"/>
      <c r="M17" s="311"/>
      <c r="N17" s="311"/>
      <c r="O17" s="311"/>
      <c r="P17" s="311"/>
      <c r="Q17" s="311"/>
      <c r="R17" s="312"/>
      <c r="W17" s="1" t="s">
        <v>88</v>
      </c>
      <c r="X17" s="275" t="s">
        <v>293</v>
      </c>
    </row>
    <row r="18" spans="3:24" s="38" customFormat="1" ht="24" customHeight="1">
      <c r="C18" s="43" t="s">
        <v>836</v>
      </c>
      <c r="D18" s="45"/>
      <c r="E18" s="45"/>
      <c r="F18" s="45"/>
      <c r="G18" s="45"/>
      <c r="H18" s="307"/>
      <c r="I18" s="307"/>
      <c r="J18" s="307"/>
      <c r="K18" s="307"/>
      <c r="L18" s="307"/>
      <c r="M18" s="307"/>
      <c r="N18" s="307"/>
      <c r="O18" s="307"/>
      <c r="P18" s="307"/>
      <c r="Q18" s="307"/>
      <c r="R18" s="308"/>
      <c r="W18" s="1" t="s">
        <v>89</v>
      </c>
      <c r="X18" s="274" t="s">
        <v>920</v>
      </c>
    </row>
    <row r="19" spans="3:24" s="38" customFormat="1" ht="5.0999999999999996" customHeight="1">
      <c r="C19" s="134"/>
      <c r="D19" s="45"/>
      <c r="E19" s="45"/>
      <c r="F19" s="45"/>
      <c r="G19" s="45"/>
      <c r="H19" s="221"/>
      <c r="I19" s="221"/>
      <c r="J19" s="221"/>
      <c r="K19" s="221"/>
      <c r="L19" s="221"/>
      <c r="M19" s="221"/>
      <c r="N19" s="221"/>
      <c r="O19" s="221"/>
      <c r="P19" s="221"/>
      <c r="Q19" s="221"/>
      <c r="R19" s="222"/>
      <c r="W19" s="1" t="s">
        <v>90</v>
      </c>
      <c r="X19" s="275" t="s">
        <v>570</v>
      </c>
    </row>
    <row r="20" spans="3:24" ht="24" customHeight="1">
      <c r="C20" s="46" t="s">
        <v>826</v>
      </c>
      <c r="D20" s="42"/>
      <c r="E20" s="42"/>
      <c r="F20" s="42"/>
      <c r="G20" s="40"/>
      <c r="H20" s="307"/>
      <c r="I20" s="307"/>
      <c r="J20" s="307"/>
      <c r="K20" s="307"/>
      <c r="L20" s="307"/>
      <c r="M20" s="307"/>
      <c r="N20" s="307"/>
      <c r="O20" s="307"/>
      <c r="P20" s="307"/>
      <c r="Q20" s="307"/>
      <c r="R20" s="308"/>
      <c r="V20" s="190"/>
      <c r="W20" s="1" t="s">
        <v>68</v>
      </c>
      <c r="X20" s="274" t="s">
        <v>921</v>
      </c>
    </row>
    <row r="21" spans="3:24" s="38" customFormat="1" ht="5.0999999999999996" customHeight="1">
      <c r="C21" s="133"/>
      <c r="D21" s="45"/>
      <c r="E21" s="45"/>
      <c r="F21" s="45"/>
      <c r="G21" s="40"/>
      <c r="H21" s="221"/>
      <c r="I21" s="221"/>
      <c r="J21" s="221"/>
      <c r="K21" s="221"/>
      <c r="L21" s="221"/>
      <c r="M21" s="221"/>
      <c r="N21" s="221"/>
      <c r="O21" s="221"/>
      <c r="P21" s="221"/>
      <c r="Q21" s="221"/>
      <c r="R21" s="222"/>
      <c r="W21" s="1" t="s">
        <v>91</v>
      </c>
      <c r="X21" s="275" t="s">
        <v>294</v>
      </c>
    </row>
    <row r="22" spans="3:24" ht="24" customHeight="1">
      <c r="C22" s="43" t="s">
        <v>773</v>
      </c>
      <c r="D22" s="42"/>
      <c r="E22" s="42"/>
      <c r="F22" s="42"/>
      <c r="G22" s="42"/>
      <c r="H22" s="307"/>
      <c r="I22" s="307"/>
      <c r="J22" s="307"/>
      <c r="K22" s="40"/>
      <c r="L22" s="42" t="s">
        <v>772</v>
      </c>
      <c r="M22" s="272"/>
      <c r="N22" s="42"/>
      <c r="O22" s="42" t="s">
        <v>771</v>
      </c>
      <c r="P22" s="300"/>
      <c r="Q22" s="300"/>
      <c r="R22" s="41"/>
      <c r="W22" s="1" t="s">
        <v>18</v>
      </c>
      <c r="X22" s="274" t="s">
        <v>922</v>
      </c>
    </row>
    <row r="23" spans="3:24" s="38" customFormat="1" ht="5.0999999999999996" customHeight="1">
      <c r="C23" s="134"/>
      <c r="D23" s="45"/>
      <c r="E23" s="45"/>
      <c r="F23" s="45"/>
      <c r="G23" s="45"/>
      <c r="H23" s="221"/>
      <c r="I23" s="221"/>
      <c r="J23" s="221"/>
      <c r="K23" s="40"/>
      <c r="L23" s="45"/>
      <c r="M23" s="45"/>
      <c r="N23" s="45"/>
      <c r="O23" s="45"/>
      <c r="P23" s="45"/>
      <c r="Q23" s="45"/>
      <c r="R23" s="44"/>
      <c r="W23" s="1" t="s">
        <v>92</v>
      </c>
      <c r="X23" s="275" t="s">
        <v>4</v>
      </c>
    </row>
    <row r="24" spans="3:24" ht="5.0999999999999996" customHeight="1">
      <c r="C24" s="43"/>
      <c r="D24" s="42"/>
      <c r="E24" s="42"/>
      <c r="F24" s="42"/>
      <c r="G24" s="42"/>
      <c r="H24" s="223"/>
      <c r="I24" s="224"/>
      <c r="J24" s="224"/>
      <c r="K24" s="47"/>
      <c r="L24" s="42"/>
      <c r="M24" s="42"/>
      <c r="N24" s="42"/>
      <c r="O24" s="42"/>
      <c r="P24" s="42"/>
      <c r="Q24" s="42"/>
      <c r="R24" s="41"/>
      <c r="W24" s="1" t="s">
        <v>93</v>
      </c>
      <c r="X24" s="275" t="s">
        <v>571</v>
      </c>
    </row>
    <row r="25" spans="3:24" ht="24" customHeight="1">
      <c r="C25" s="46" t="s">
        <v>770</v>
      </c>
      <c r="D25" s="42"/>
      <c r="E25" s="42"/>
      <c r="F25" s="42"/>
      <c r="G25" s="42"/>
      <c r="H25" s="306"/>
      <c r="I25" s="306"/>
      <c r="J25" s="306"/>
      <c r="K25" s="42"/>
      <c r="L25" s="42" t="s">
        <v>769</v>
      </c>
      <c r="M25" s="212"/>
      <c r="N25" s="42"/>
      <c r="O25" s="42" t="s">
        <v>768</v>
      </c>
      <c r="P25" s="302"/>
      <c r="Q25" s="303"/>
      <c r="R25" s="304"/>
      <c r="W25" s="1" t="s">
        <v>94</v>
      </c>
      <c r="X25" s="274" t="s">
        <v>923</v>
      </c>
    </row>
    <row r="26" spans="3:24" s="38" customFormat="1" ht="5.0999999999999996" customHeight="1">
      <c r="C26" s="133"/>
      <c r="D26" s="45"/>
      <c r="E26" s="45"/>
      <c r="F26" s="45"/>
      <c r="G26" s="45"/>
      <c r="H26" s="225"/>
      <c r="I26" s="225"/>
      <c r="J26" s="225"/>
      <c r="K26" s="45"/>
      <c r="L26" s="45"/>
      <c r="M26" s="45"/>
      <c r="N26" s="45"/>
      <c r="O26" s="45"/>
      <c r="P26" s="45"/>
      <c r="Q26" s="45"/>
      <c r="R26" s="44"/>
      <c r="W26" s="1" t="s">
        <v>95</v>
      </c>
      <c r="X26" s="274" t="s">
        <v>79</v>
      </c>
    </row>
    <row r="27" spans="3:24" ht="24.75" customHeight="1" thickBot="1">
      <c r="C27" s="128" t="s">
        <v>889</v>
      </c>
      <c r="D27" s="129"/>
      <c r="E27" s="129"/>
      <c r="F27" s="129"/>
      <c r="G27" s="129"/>
      <c r="H27" s="129"/>
      <c r="I27" s="129"/>
      <c r="J27" s="129"/>
      <c r="K27" s="129"/>
      <c r="L27" s="129"/>
      <c r="M27" s="129"/>
      <c r="N27" s="129"/>
      <c r="O27" s="129"/>
      <c r="P27" s="129"/>
      <c r="Q27" s="129"/>
      <c r="R27" s="132"/>
      <c r="W27" s="1" t="s">
        <v>19</v>
      </c>
      <c r="X27" s="275" t="s">
        <v>295</v>
      </c>
    </row>
    <row r="28" spans="3:24" ht="9.9" customHeight="1">
      <c r="C28" s="310"/>
      <c r="D28" s="311"/>
      <c r="E28" s="311"/>
      <c r="F28" s="311"/>
      <c r="G28" s="311"/>
      <c r="H28" s="311"/>
      <c r="I28" s="311"/>
      <c r="J28" s="311"/>
      <c r="K28" s="311"/>
      <c r="L28" s="311"/>
      <c r="M28" s="311"/>
      <c r="N28" s="311"/>
      <c r="O28" s="311"/>
      <c r="P28" s="311"/>
      <c r="Q28" s="311"/>
      <c r="R28" s="312"/>
      <c r="W28" s="1" t="s">
        <v>96</v>
      </c>
      <c r="X28" s="274" t="s">
        <v>80</v>
      </c>
    </row>
    <row r="29" spans="3:24" ht="24.75" customHeight="1">
      <c r="C29" s="46" t="s">
        <v>827</v>
      </c>
      <c r="D29" s="42"/>
      <c r="E29" s="42"/>
      <c r="F29" s="42"/>
      <c r="G29" s="42"/>
      <c r="H29" s="299"/>
      <c r="I29" s="300"/>
      <c r="J29" s="300"/>
      <c r="K29" s="300"/>
      <c r="L29" s="305" t="s">
        <v>828</v>
      </c>
      <c r="M29" s="305"/>
      <c r="N29" s="305"/>
      <c r="O29" s="305"/>
      <c r="P29" s="300"/>
      <c r="Q29" s="300"/>
      <c r="R29" s="301"/>
      <c r="W29" s="1" t="s">
        <v>10</v>
      </c>
      <c r="X29" s="275" t="s">
        <v>572</v>
      </c>
    </row>
    <row r="30" spans="3:24" ht="5.0999999999999996" customHeight="1">
      <c r="C30" s="46"/>
      <c r="D30" s="42"/>
      <c r="E30" s="42"/>
      <c r="F30" s="42"/>
      <c r="G30" s="42"/>
      <c r="H30" s="218"/>
      <c r="I30" s="218"/>
      <c r="J30" s="218"/>
      <c r="K30" s="218"/>
      <c r="L30" s="220"/>
      <c r="M30" s="220"/>
      <c r="N30" s="220"/>
      <c r="O30" s="220"/>
      <c r="P30" s="218"/>
      <c r="Q30" s="218"/>
      <c r="R30" s="219"/>
      <c r="W30" s="1" t="s">
        <v>97</v>
      </c>
      <c r="X30" s="275" t="s">
        <v>573</v>
      </c>
    </row>
    <row r="31" spans="3:24" ht="24.75" customHeight="1">
      <c r="C31" s="46" t="s">
        <v>838</v>
      </c>
      <c r="D31" s="42"/>
      <c r="E31" s="42"/>
      <c r="F31" s="42"/>
      <c r="G31" s="42"/>
      <c r="H31" s="299"/>
      <c r="I31" s="300"/>
      <c r="J31" s="300"/>
      <c r="K31" s="300"/>
      <c r="L31" s="305" t="s">
        <v>839</v>
      </c>
      <c r="M31" s="305"/>
      <c r="N31" s="305"/>
      <c r="O31" s="305"/>
      <c r="P31" s="299"/>
      <c r="Q31" s="300"/>
      <c r="R31" s="301"/>
      <c r="W31" s="1" t="s">
        <v>1</v>
      </c>
      <c r="X31" s="274" t="s">
        <v>924</v>
      </c>
    </row>
    <row r="32" spans="3:24" ht="5.0999999999999996" customHeight="1">
      <c r="C32" s="46"/>
      <c r="D32" s="42"/>
      <c r="E32" s="42"/>
      <c r="F32" s="42"/>
      <c r="G32" s="42"/>
      <c r="H32" s="218"/>
      <c r="I32" s="218"/>
      <c r="J32" s="218"/>
      <c r="K32" s="218"/>
      <c r="L32" s="220"/>
      <c r="M32" s="220"/>
      <c r="N32" s="220"/>
      <c r="O32" s="220"/>
      <c r="P32" s="218"/>
      <c r="Q32" s="218"/>
      <c r="R32" s="219"/>
      <c r="W32" s="1" t="s">
        <v>17</v>
      </c>
      <c r="X32" s="274" t="s">
        <v>925</v>
      </c>
    </row>
    <row r="33" spans="3:24" ht="24.75" customHeight="1">
      <c r="C33" s="46" t="s">
        <v>835</v>
      </c>
      <c r="D33" s="42"/>
      <c r="E33" s="42"/>
      <c r="F33" s="42"/>
      <c r="G33" s="42"/>
      <c r="H33" s="300"/>
      <c r="I33" s="300"/>
      <c r="J33" s="300"/>
      <c r="K33" s="300"/>
      <c r="L33" s="300"/>
      <c r="M33" s="300"/>
      <c r="N33" s="300"/>
      <c r="O33" s="300"/>
      <c r="P33" s="300"/>
      <c r="Q33" s="300"/>
      <c r="R33" s="301"/>
      <c r="W33" s="1" t="s">
        <v>98</v>
      </c>
      <c r="X33" s="274" t="s">
        <v>926</v>
      </c>
    </row>
    <row r="34" spans="3:24" ht="5.0999999999999996" customHeight="1">
      <c r="C34" s="46"/>
      <c r="D34" s="42"/>
      <c r="E34" s="42"/>
      <c r="F34" s="42"/>
      <c r="G34" s="42"/>
      <c r="H34" s="218"/>
      <c r="I34" s="218"/>
      <c r="J34" s="218"/>
      <c r="K34" s="218"/>
      <c r="L34" s="220"/>
      <c r="M34" s="220"/>
      <c r="N34" s="220"/>
      <c r="O34" s="220"/>
      <c r="P34" s="218"/>
      <c r="Q34" s="218"/>
      <c r="R34" s="219"/>
      <c r="W34" s="1" t="s">
        <v>6</v>
      </c>
      <c r="X34" s="274" t="s">
        <v>927</v>
      </c>
    </row>
    <row r="35" spans="3:24" ht="24.75" customHeight="1">
      <c r="C35" s="46" t="s">
        <v>834</v>
      </c>
      <c r="D35" s="42"/>
      <c r="E35" s="42"/>
      <c r="F35" s="42"/>
      <c r="G35" s="42"/>
      <c r="H35" s="299"/>
      <c r="I35" s="300"/>
      <c r="J35" s="300"/>
      <c r="K35" s="300"/>
      <c r="L35" s="305" t="s">
        <v>876</v>
      </c>
      <c r="M35" s="305"/>
      <c r="N35" s="305"/>
      <c r="O35" s="305"/>
      <c r="P35" s="300"/>
      <c r="Q35" s="300"/>
      <c r="R35" s="301"/>
      <c r="W35" s="1" t="s">
        <v>99</v>
      </c>
      <c r="X35" s="275" t="s">
        <v>296</v>
      </c>
    </row>
    <row r="36" spans="3:24" s="38" customFormat="1" ht="5.0999999999999996" customHeight="1">
      <c r="C36" s="133"/>
      <c r="D36" s="45"/>
      <c r="E36" s="45"/>
      <c r="F36" s="45"/>
      <c r="G36" s="45"/>
      <c r="H36" s="218"/>
      <c r="I36" s="218"/>
      <c r="J36" s="218"/>
      <c r="K36" s="218"/>
      <c r="L36" s="220"/>
      <c r="M36" s="220"/>
      <c r="N36" s="220"/>
      <c r="O36" s="220"/>
      <c r="P36" s="218"/>
      <c r="Q36" s="218"/>
      <c r="R36" s="219"/>
      <c r="W36" s="1" t="s">
        <v>100</v>
      </c>
      <c r="X36" s="274" t="s">
        <v>928</v>
      </c>
    </row>
    <row r="37" spans="3:24" s="38" customFormat="1" ht="18" customHeight="1">
      <c r="C37" s="133" t="s">
        <v>837</v>
      </c>
      <c r="D37" s="45"/>
      <c r="E37" s="45"/>
      <c r="F37" s="45"/>
      <c r="G37" s="45"/>
      <c r="H37" s="218"/>
      <c r="I37" s="218"/>
      <c r="J37" s="154"/>
      <c r="K37" s="226" t="s">
        <v>1477</v>
      </c>
      <c r="L37" s="227"/>
      <c r="M37" s="227"/>
      <c r="N37" s="227"/>
      <c r="O37" s="220"/>
      <c r="P37" s="218"/>
      <c r="Q37" s="218"/>
      <c r="R37" s="219"/>
      <c r="W37" s="1" t="s">
        <v>36</v>
      </c>
      <c r="X37" s="275" t="s">
        <v>574</v>
      </c>
    </row>
    <row r="38" spans="3:24" s="38" customFormat="1" ht="5.0999999999999996" customHeight="1">
      <c r="C38" s="133"/>
      <c r="D38" s="45"/>
      <c r="E38" s="45"/>
      <c r="F38" s="45"/>
      <c r="G38" s="45"/>
      <c r="H38" s="218"/>
      <c r="I38" s="218"/>
      <c r="J38" s="218"/>
      <c r="K38" s="218"/>
      <c r="L38" s="220"/>
      <c r="M38" s="220"/>
      <c r="N38" s="220"/>
      <c r="O38" s="220"/>
      <c r="P38" s="218"/>
      <c r="Q38" s="218"/>
      <c r="R38" s="219"/>
      <c r="W38" s="1" t="s">
        <v>101</v>
      </c>
      <c r="X38" s="274" t="s">
        <v>76</v>
      </c>
    </row>
    <row r="39" spans="3:24" s="38" customFormat="1" ht="17.25" customHeight="1">
      <c r="C39" s="133"/>
      <c r="D39" s="45"/>
      <c r="E39" s="45"/>
      <c r="F39" s="45"/>
      <c r="G39" s="45"/>
      <c r="H39" s="218"/>
      <c r="I39" s="218"/>
      <c r="J39" s="154"/>
      <c r="K39" s="297" t="s">
        <v>1478</v>
      </c>
      <c r="L39" s="298"/>
      <c r="M39" s="298"/>
      <c r="N39" s="298"/>
      <c r="O39" s="298"/>
      <c r="P39" s="298"/>
      <c r="Q39" s="298"/>
      <c r="R39" s="219"/>
      <c r="W39" s="1" t="s">
        <v>102</v>
      </c>
      <c r="X39" s="275" t="s">
        <v>575</v>
      </c>
    </row>
    <row r="40" spans="3:24" s="38" customFormat="1" ht="5.0999999999999996" customHeight="1">
      <c r="C40" s="133"/>
      <c r="D40" s="45"/>
      <c r="E40" s="45"/>
      <c r="F40" s="45"/>
      <c r="G40" s="45"/>
      <c r="H40" s="218"/>
      <c r="I40" s="218"/>
      <c r="J40" s="218"/>
      <c r="K40" s="218"/>
      <c r="L40" s="220"/>
      <c r="M40" s="220"/>
      <c r="N40" s="220"/>
      <c r="O40" s="220"/>
      <c r="P40" s="218"/>
      <c r="Q40" s="218"/>
      <c r="R40" s="219"/>
      <c r="W40" s="2" t="s">
        <v>77</v>
      </c>
      <c r="X40" s="275" t="s">
        <v>297</v>
      </c>
    </row>
    <row r="41" spans="3:24" ht="17.25" customHeight="1">
      <c r="C41" s="46"/>
      <c r="D41" s="42"/>
      <c r="E41" s="42"/>
      <c r="F41" s="42"/>
      <c r="G41" s="42"/>
      <c r="H41" s="218"/>
      <c r="I41" s="218"/>
      <c r="J41" s="154"/>
      <c r="K41" s="297" t="s">
        <v>908</v>
      </c>
      <c r="L41" s="298"/>
      <c r="M41" s="298"/>
      <c r="N41" s="298"/>
      <c r="O41" s="298"/>
      <c r="P41" s="298"/>
      <c r="Q41" s="298"/>
      <c r="R41" s="217"/>
      <c r="W41" s="1" t="s">
        <v>103</v>
      </c>
      <c r="X41" s="275" t="s">
        <v>298</v>
      </c>
    </row>
    <row r="42" spans="3:24" ht="5.0999999999999996" customHeight="1">
      <c r="C42" s="46"/>
      <c r="D42" s="42"/>
      <c r="E42" s="42"/>
      <c r="F42" s="42"/>
      <c r="G42" s="42"/>
      <c r="H42" s="218"/>
      <c r="I42" s="218"/>
      <c r="J42" s="218"/>
      <c r="K42" s="218"/>
      <c r="L42" s="220"/>
      <c r="M42" s="220"/>
      <c r="N42" s="220"/>
      <c r="O42" s="220"/>
      <c r="P42" s="218"/>
      <c r="Q42" s="218"/>
      <c r="R42" s="219"/>
      <c r="W42" s="1" t="s">
        <v>104</v>
      </c>
      <c r="X42" s="274" t="s">
        <v>929</v>
      </c>
    </row>
    <row r="43" spans="3:24" s="38" customFormat="1" ht="17.399999999999999" customHeight="1">
      <c r="C43" s="155"/>
      <c r="D43" s="156"/>
      <c r="E43" s="156"/>
      <c r="F43" s="156"/>
      <c r="G43" s="156"/>
      <c r="H43" s="156"/>
      <c r="I43" s="156"/>
      <c r="J43" s="282"/>
      <c r="K43" s="297" t="s">
        <v>909</v>
      </c>
      <c r="L43" s="298"/>
      <c r="M43" s="298"/>
      <c r="N43" s="298"/>
      <c r="O43" s="298"/>
      <c r="P43" s="298"/>
      <c r="Q43" s="298"/>
      <c r="R43" s="228"/>
      <c r="W43" s="1" t="s">
        <v>105</v>
      </c>
      <c r="X43" s="274" t="s">
        <v>930</v>
      </c>
    </row>
    <row r="44" spans="3:24" s="38" customFormat="1">
      <c r="C44" s="157"/>
      <c r="D44" s="158"/>
      <c r="E44" s="158"/>
      <c r="F44" s="158"/>
      <c r="G44" s="158"/>
      <c r="H44" s="158"/>
      <c r="I44" s="158"/>
      <c r="J44" s="158"/>
      <c r="K44" s="158"/>
      <c r="L44" s="158"/>
      <c r="M44" s="158"/>
      <c r="N44" s="158"/>
      <c r="O44" s="158"/>
      <c r="P44" s="158"/>
      <c r="Q44" s="158"/>
      <c r="R44" s="159"/>
      <c r="W44" s="1" t="s">
        <v>24</v>
      </c>
      <c r="X44" s="275" t="s">
        <v>299</v>
      </c>
    </row>
    <row r="45" spans="3:24" s="38" customFormat="1">
      <c r="C45" s="39"/>
      <c r="D45" s="39"/>
      <c r="E45" s="39"/>
      <c r="F45" s="39"/>
      <c r="G45" s="39"/>
      <c r="H45" s="39"/>
      <c r="I45" s="39"/>
      <c r="J45" s="39"/>
      <c r="K45" s="39"/>
      <c r="L45" s="39"/>
      <c r="M45" s="39"/>
      <c r="N45" s="39"/>
      <c r="O45" s="39"/>
      <c r="P45" s="39"/>
      <c r="Q45" s="39"/>
      <c r="R45" s="39"/>
      <c r="W45" s="1" t="s">
        <v>106</v>
      </c>
      <c r="X45" s="274" t="s">
        <v>931</v>
      </c>
    </row>
    <row r="46" spans="3:24" s="38" customFormat="1">
      <c r="C46" s="39"/>
      <c r="D46" s="39"/>
      <c r="E46" s="39"/>
      <c r="F46" s="39"/>
      <c r="G46" s="39"/>
      <c r="H46" s="39"/>
      <c r="I46" s="39"/>
      <c r="J46" s="39"/>
      <c r="K46" s="39"/>
      <c r="L46" s="39"/>
      <c r="M46" s="39"/>
      <c r="N46" s="39"/>
      <c r="O46" s="39"/>
      <c r="P46" s="39"/>
      <c r="Q46" s="39"/>
      <c r="R46" s="39"/>
      <c r="W46" s="1" t="s">
        <v>107</v>
      </c>
      <c r="X46" s="275" t="s">
        <v>576</v>
      </c>
    </row>
    <row r="47" spans="3:24" s="38" customFormat="1">
      <c r="C47" s="39"/>
      <c r="D47" s="39"/>
      <c r="E47" s="39"/>
      <c r="F47" s="39"/>
      <c r="G47" s="39"/>
      <c r="H47" s="39"/>
      <c r="I47" s="39"/>
      <c r="J47" s="39"/>
      <c r="K47" s="39"/>
      <c r="L47" s="39"/>
      <c r="M47" s="39"/>
      <c r="N47" s="39"/>
      <c r="O47" s="39"/>
      <c r="P47" s="39"/>
      <c r="Q47" s="39"/>
      <c r="R47" s="39"/>
      <c r="W47" s="1" t="s">
        <v>64</v>
      </c>
      <c r="X47" s="275" t="s">
        <v>577</v>
      </c>
    </row>
    <row r="48" spans="3:24" s="38" customFormat="1">
      <c r="C48" s="39"/>
      <c r="D48" s="39"/>
      <c r="E48" s="39"/>
      <c r="F48" s="39"/>
      <c r="G48" s="39"/>
      <c r="H48" s="39"/>
      <c r="I48" s="39"/>
      <c r="J48" s="39"/>
      <c r="K48" s="39"/>
      <c r="L48" s="39"/>
      <c r="M48" s="39"/>
      <c r="N48" s="39"/>
      <c r="O48" s="39"/>
      <c r="P48" s="39"/>
      <c r="Q48" s="39"/>
      <c r="R48" s="39"/>
      <c r="W48" s="1" t="s">
        <v>108</v>
      </c>
      <c r="X48" s="275" t="s">
        <v>84</v>
      </c>
    </row>
    <row r="49" spans="3:24" s="38" customFormat="1">
      <c r="C49" s="39"/>
      <c r="D49" s="39"/>
      <c r="E49" s="39"/>
      <c r="F49" s="39"/>
      <c r="G49" s="39"/>
      <c r="H49" s="39"/>
      <c r="I49" s="39"/>
      <c r="J49" s="39"/>
      <c r="K49" s="39"/>
      <c r="L49" s="39"/>
      <c r="M49" s="39"/>
      <c r="N49" s="39"/>
      <c r="O49" s="39"/>
      <c r="P49" s="39"/>
      <c r="Q49" s="39"/>
      <c r="R49" s="39"/>
      <c r="W49" s="1" t="s">
        <v>109</v>
      </c>
      <c r="X49" s="275" t="s">
        <v>300</v>
      </c>
    </row>
    <row r="50" spans="3:24">
      <c r="W50" s="1" t="s">
        <v>110</v>
      </c>
      <c r="X50" s="275" t="s">
        <v>301</v>
      </c>
    </row>
    <row r="51" spans="3:24">
      <c r="W51" s="1" t="s">
        <v>45</v>
      </c>
      <c r="X51" s="275" t="s">
        <v>565</v>
      </c>
    </row>
    <row r="52" spans="3:24">
      <c r="W52" s="1" t="s">
        <v>111</v>
      </c>
      <c r="X52" s="274" t="s">
        <v>932</v>
      </c>
    </row>
    <row r="53" spans="3:24">
      <c r="W53" s="1" t="s">
        <v>112</v>
      </c>
      <c r="X53" s="275" t="s">
        <v>302</v>
      </c>
    </row>
    <row r="54" spans="3:24">
      <c r="W54" s="1" t="s">
        <v>113</v>
      </c>
      <c r="X54" s="275" t="s">
        <v>303</v>
      </c>
    </row>
    <row r="55" spans="3:24">
      <c r="W55" s="1" t="s">
        <v>53</v>
      </c>
      <c r="X55" s="274" t="s">
        <v>62</v>
      </c>
    </row>
    <row r="56" spans="3:24">
      <c r="W56" s="1" t="s">
        <v>114</v>
      </c>
      <c r="X56" s="274" t="s">
        <v>933</v>
      </c>
    </row>
    <row r="57" spans="3:24">
      <c r="W57" s="1" t="s">
        <v>115</v>
      </c>
      <c r="X57" s="274" t="s">
        <v>934</v>
      </c>
    </row>
    <row r="58" spans="3:24">
      <c r="W58" s="1" t="s">
        <v>25</v>
      </c>
      <c r="X58" s="274" t="s">
        <v>935</v>
      </c>
    </row>
    <row r="59" spans="3:24">
      <c r="W59" s="1" t="s">
        <v>116</v>
      </c>
      <c r="X59" s="274" t="s">
        <v>936</v>
      </c>
    </row>
    <row r="60" spans="3:24">
      <c r="W60" s="1" t="s">
        <v>118</v>
      </c>
      <c r="X60" s="274" t="s">
        <v>937</v>
      </c>
    </row>
    <row r="61" spans="3:24">
      <c r="W61" s="1" t="s">
        <v>26</v>
      </c>
      <c r="X61" s="275" t="s">
        <v>304</v>
      </c>
    </row>
    <row r="62" spans="3:24">
      <c r="W62" s="1" t="s">
        <v>27</v>
      </c>
      <c r="X62" s="275" t="s">
        <v>711</v>
      </c>
    </row>
    <row r="63" spans="3:24">
      <c r="W63" s="1" t="s">
        <v>117</v>
      </c>
      <c r="X63" s="274" t="s">
        <v>9</v>
      </c>
    </row>
    <row r="64" spans="3:24">
      <c r="W64" s="1" t="s">
        <v>119</v>
      </c>
      <c r="X64" s="275" t="s">
        <v>578</v>
      </c>
    </row>
    <row r="65" spans="23:24">
      <c r="W65" s="1" t="s">
        <v>120</v>
      </c>
      <c r="X65" s="275" t="s">
        <v>305</v>
      </c>
    </row>
    <row r="66" spans="23:24">
      <c r="W66" s="1" t="s">
        <v>121</v>
      </c>
      <c r="X66" s="275" t="s">
        <v>712</v>
      </c>
    </row>
    <row r="67" spans="23:24">
      <c r="W67" s="1" t="s">
        <v>122</v>
      </c>
      <c r="X67" s="274" t="s">
        <v>938</v>
      </c>
    </row>
    <row r="68" spans="23:24">
      <c r="W68" s="1" t="s">
        <v>123</v>
      </c>
      <c r="X68" s="275" t="s">
        <v>566</v>
      </c>
    </row>
    <row r="69" spans="23:24">
      <c r="W69" s="1" t="s">
        <v>57</v>
      </c>
      <c r="X69" s="275" t="s">
        <v>579</v>
      </c>
    </row>
    <row r="70" spans="23:24">
      <c r="W70" s="1" t="s">
        <v>124</v>
      </c>
      <c r="X70" s="275" t="s">
        <v>306</v>
      </c>
    </row>
    <row r="71" spans="23:24">
      <c r="W71" s="1" t="s">
        <v>35</v>
      </c>
      <c r="X71" s="274" t="s">
        <v>939</v>
      </c>
    </row>
    <row r="72" spans="23:24">
      <c r="W72" s="1" t="s">
        <v>28</v>
      </c>
      <c r="X72" s="275" t="s">
        <v>307</v>
      </c>
    </row>
    <row r="73" spans="23:24">
      <c r="W73" s="1" t="s">
        <v>125</v>
      </c>
      <c r="X73" s="274" t="s">
        <v>940</v>
      </c>
    </row>
    <row r="74" spans="23:24">
      <c r="W74" s="1" t="s">
        <v>126</v>
      </c>
      <c r="X74" s="274" t="s">
        <v>941</v>
      </c>
    </row>
    <row r="75" spans="23:24">
      <c r="W75" s="1" t="s">
        <v>127</v>
      </c>
      <c r="X75" s="275" t="s">
        <v>308</v>
      </c>
    </row>
    <row r="76" spans="23:24">
      <c r="W76" s="1" t="s">
        <v>128</v>
      </c>
      <c r="X76" s="274" t="s">
        <v>942</v>
      </c>
    </row>
    <row r="77" spans="23:24">
      <c r="W77" s="1" t="s">
        <v>129</v>
      </c>
      <c r="X77" s="275" t="s">
        <v>309</v>
      </c>
    </row>
    <row r="78" spans="23:24">
      <c r="W78" s="1" t="s">
        <v>130</v>
      </c>
      <c r="X78" s="274" t="s">
        <v>943</v>
      </c>
    </row>
    <row r="79" spans="23:24">
      <c r="W79" s="1" t="s">
        <v>131</v>
      </c>
      <c r="X79" s="274" t="s">
        <v>944</v>
      </c>
    </row>
    <row r="80" spans="23:24">
      <c r="W80" s="1" t="s">
        <v>37</v>
      </c>
      <c r="X80" s="275" t="s">
        <v>310</v>
      </c>
    </row>
    <row r="81" spans="23:24">
      <c r="W81" s="1" t="s">
        <v>132</v>
      </c>
      <c r="X81" s="275" t="s">
        <v>311</v>
      </c>
    </row>
    <row r="82" spans="23:24">
      <c r="W82" s="1" t="s">
        <v>133</v>
      </c>
      <c r="X82" s="274" t="s">
        <v>945</v>
      </c>
    </row>
    <row r="83" spans="23:24">
      <c r="W83" s="1" t="s">
        <v>134</v>
      </c>
      <c r="X83" s="274" t="s">
        <v>946</v>
      </c>
    </row>
    <row r="84" spans="23:24">
      <c r="W84" s="1" t="s">
        <v>135</v>
      </c>
      <c r="X84" s="275" t="s">
        <v>312</v>
      </c>
    </row>
    <row r="85" spans="23:24">
      <c r="W85" s="1" t="s">
        <v>38</v>
      </c>
      <c r="X85" s="274" t="s">
        <v>947</v>
      </c>
    </row>
    <row r="86" spans="23:24">
      <c r="W86" s="1" t="s">
        <v>136</v>
      </c>
      <c r="X86" s="274" t="s">
        <v>948</v>
      </c>
    </row>
    <row r="87" spans="23:24">
      <c r="W87" s="1" t="s">
        <v>137</v>
      </c>
      <c r="X87" s="274" t="s">
        <v>949</v>
      </c>
    </row>
    <row r="88" spans="23:24">
      <c r="W88" s="1" t="s">
        <v>138</v>
      </c>
      <c r="X88" s="275" t="s">
        <v>157</v>
      </c>
    </row>
    <row r="89" spans="23:24">
      <c r="W89" s="1" t="s">
        <v>72</v>
      </c>
      <c r="X89" s="274" t="s">
        <v>950</v>
      </c>
    </row>
    <row r="90" spans="23:24">
      <c r="W90" s="1" t="s">
        <v>139</v>
      </c>
      <c r="X90" s="274" t="s">
        <v>951</v>
      </c>
    </row>
    <row r="91" spans="23:24">
      <c r="W91" s="1" t="s">
        <v>140</v>
      </c>
      <c r="X91" s="274" t="s">
        <v>952</v>
      </c>
    </row>
    <row r="92" spans="23:24">
      <c r="W92" s="1" t="s">
        <v>67</v>
      </c>
      <c r="X92" s="275" t="s">
        <v>647</v>
      </c>
    </row>
    <row r="93" spans="23:24">
      <c r="W93" s="1" t="s">
        <v>50</v>
      </c>
      <c r="X93" s="274" t="s">
        <v>953</v>
      </c>
    </row>
    <row r="94" spans="23:24">
      <c r="W94" s="1" t="s">
        <v>141</v>
      </c>
      <c r="X94" s="274" t="s">
        <v>88</v>
      </c>
    </row>
    <row r="95" spans="23:24">
      <c r="W95" s="1" t="s">
        <v>65</v>
      </c>
      <c r="X95" s="274" t="s">
        <v>954</v>
      </c>
    </row>
    <row r="96" spans="23:24">
      <c r="W96" s="1" t="s">
        <v>142</v>
      </c>
      <c r="X96" s="274" t="s">
        <v>726</v>
      </c>
    </row>
    <row r="97" spans="23:24">
      <c r="W97" s="1" t="s">
        <v>143</v>
      </c>
      <c r="X97" s="275" t="s">
        <v>313</v>
      </c>
    </row>
    <row r="98" spans="23:24">
      <c r="W98" s="1" t="s">
        <v>144</v>
      </c>
      <c r="X98" s="274" t="s">
        <v>955</v>
      </c>
    </row>
    <row r="99" spans="23:24">
      <c r="W99" s="1" t="s">
        <v>145</v>
      </c>
      <c r="X99" s="275" t="s">
        <v>648</v>
      </c>
    </row>
    <row r="100" spans="23:24">
      <c r="W100" s="1" t="s">
        <v>146</v>
      </c>
      <c r="X100" s="275" t="s">
        <v>580</v>
      </c>
    </row>
    <row r="101" spans="23:24">
      <c r="W101" s="1" t="s">
        <v>14</v>
      </c>
      <c r="X101" s="274" t="s">
        <v>956</v>
      </c>
    </row>
    <row r="102" spans="23:24">
      <c r="W102" s="1" t="s">
        <v>39</v>
      </c>
      <c r="X102" s="274" t="s">
        <v>957</v>
      </c>
    </row>
    <row r="103" spans="23:24">
      <c r="W103" s="1" t="s">
        <v>147</v>
      </c>
      <c r="X103" s="274" t="s">
        <v>958</v>
      </c>
    </row>
    <row r="104" spans="23:24">
      <c r="W104" s="1" t="s">
        <v>148</v>
      </c>
      <c r="X104" s="274" t="s">
        <v>959</v>
      </c>
    </row>
    <row r="105" spans="23:24">
      <c r="W105" s="1" t="s">
        <v>149</v>
      </c>
      <c r="X105" s="274" t="s">
        <v>960</v>
      </c>
    </row>
    <row r="106" spans="23:24">
      <c r="W106" s="1" t="s">
        <v>11</v>
      </c>
      <c r="X106" s="274" t="s">
        <v>961</v>
      </c>
    </row>
    <row r="107" spans="23:24">
      <c r="W107" s="1" t="s">
        <v>150</v>
      </c>
      <c r="X107" s="274" t="s">
        <v>91</v>
      </c>
    </row>
    <row r="108" spans="23:24">
      <c r="W108" s="1" t="s">
        <v>151</v>
      </c>
      <c r="X108" s="274" t="s">
        <v>962</v>
      </c>
    </row>
    <row r="109" spans="23:24">
      <c r="W109" s="1" t="s">
        <v>54</v>
      </c>
      <c r="X109" s="274" t="s">
        <v>963</v>
      </c>
    </row>
    <row r="110" spans="23:24">
      <c r="W110" s="1" t="s">
        <v>152</v>
      </c>
      <c r="X110" s="274" t="s">
        <v>964</v>
      </c>
    </row>
    <row r="111" spans="23:24">
      <c r="W111" s="1" t="s">
        <v>153</v>
      </c>
      <c r="X111" s="274" t="s">
        <v>965</v>
      </c>
    </row>
    <row r="112" spans="23:24">
      <c r="W112" s="1" t="s">
        <v>154</v>
      </c>
      <c r="X112" s="275" t="s">
        <v>649</v>
      </c>
    </row>
    <row r="113" spans="23:24">
      <c r="W113" s="1" t="s">
        <v>155</v>
      </c>
      <c r="X113" s="274" t="s">
        <v>966</v>
      </c>
    </row>
    <row r="114" spans="23:24">
      <c r="W114" s="1" t="s">
        <v>156</v>
      </c>
      <c r="X114" s="275" t="s">
        <v>581</v>
      </c>
    </row>
    <row r="115" spans="23:24">
      <c r="W115" s="1" t="s">
        <v>158</v>
      </c>
      <c r="X115" s="274" t="s">
        <v>967</v>
      </c>
    </row>
    <row r="116" spans="23:24">
      <c r="W116" s="1" t="s">
        <v>159</v>
      </c>
      <c r="X116" s="274" t="s">
        <v>968</v>
      </c>
    </row>
    <row r="117" spans="23:24">
      <c r="W117" s="1" t="s">
        <v>29</v>
      </c>
      <c r="X117" s="274" t="s">
        <v>969</v>
      </c>
    </row>
    <row r="118" spans="23:24">
      <c r="W118" s="1" t="s">
        <v>160</v>
      </c>
      <c r="X118" s="274" t="s">
        <v>970</v>
      </c>
    </row>
    <row r="119" spans="23:24">
      <c r="W119" s="1" t="s">
        <v>59</v>
      </c>
      <c r="X119" s="274" t="s">
        <v>971</v>
      </c>
    </row>
    <row r="120" spans="23:24">
      <c r="W120" s="1" t="s">
        <v>161</v>
      </c>
      <c r="X120" s="275" t="s">
        <v>314</v>
      </c>
    </row>
    <row r="121" spans="23:24">
      <c r="W121" s="1" t="s">
        <v>162</v>
      </c>
      <c r="X121" s="274" t="s">
        <v>972</v>
      </c>
    </row>
    <row r="122" spans="23:24">
      <c r="W122" s="1" t="s">
        <v>163</v>
      </c>
      <c r="X122" s="275" t="s">
        <v>272</v>
      </c>
    </row>
    <row r="123" spans="23:24">
      <c r="W123" s="1" t="s">
        <v>164</v>
      </c>
      <c r="X123" s="274" t="s">
        <v>973</v>
      </c>
    </row>
    <row r="124" spans="23:24">
      <c r="W124" s="1" t="s">
        <v>15</v>
      </c>
      <c r="X124" s="275" t="s">
        <v>315</v>
      </c>
    </row>
    <row r="125" spans="23:24">
      <c r="W125" s="1" t="s">
        <v>165</v>
      </c>
      <c r="X125" s="275" t="s">
        <v>316</v>
      </c>
    </row>
    <row r="126" spans="23:24">
      <c r="W126" s="1" t="s">
        <v>166</v>
      </c>
      <c r="X126" s="274" t="s">
        <v>974</v>
      </c>
    </row>
    <row r="127" spans="23:24">
      <c r="W127" s="1" t="s">
        <v>30</v>
      </c>
      <c r="X127" s="274" t="s">
        <v>975</v>
      </c>
    </row>
    <row r="128" spans="23:24">
      <c r="W128" s="1" t="s">
        <v>2</v>
      </c>
      <c r="X128" s="274" t="s">
        <v>976</v>
      </c>
    </row>
    <row r="129" spans="23:24">
      <c r="W129" s="1" t="s">
        <v>167</v>
      </c>
      <c r="X129" s="275" t="s">
        <v>317</v>
      </c>
    </row>
    <row r="130" spans="23:24">
      <c r="W130" s="1" t="s">
        <v>31</v>
      </c>
      <c r="X130" s="274" t="s">
        <v>977</v>
      </c>
    </row>
    <row r="131" spans="23:24">
      <c r="W131" s="1" t="s">
        <v>168</v>
      </c>
      <c r="X131" s="274" t="s">
        <v>978</v>
      </c>
    </row>
    <row r="132" spans="23:24">
      <c r="W132" s="1" t="s">
        <v>169</v>
      </c>
      <c r="X132" s="274" t="s">
        <v>979</v>
      </c>
    </row>
    <row r="133" spans="23:24">
      <c r="W133" s="1" t="s">
        <v>170</v>
      </c>
      <c r="X133" s="274" t="s">
        <v>980</v>
      </c>
    </row>
    <row r="134" spans="23:24">
      <c r="W134" s="1" t="s">
        <v>171</v>
      </c>
      <c r="X134" s="275" t="s">
        <v>582</v>
      </c>
    </row>
    <row r="135" spans="23:24">
      <c r="W135" s="1" t="s">
        <v>172</v>
      </c>
      <c r="X135" s="275" t="s">
        <v>318</v>
      </c>
    </row>
    <row r="136" spans="23:24">
      <c r="W136" s="1" t="s">
        <v>173</v>
      </c>
      <c r="X136" s="275" t="s">
        <v>583</v>
      </c>
    </row>
    <row r="137" spans="23:24">
      <c r="W137" s="1" t="s">
        <v>174</v>
      </c>
      <c r="X137" s="275" t="s">
        <v>19</v>
      </c>
    </row>
    <row r="138" spans="23:24">
      <c r="W138" s="1" t="s">
        <v>176</v>
      </c>
      <c r="X138" s="274" t="s">
        <v>96</v>
      </c>
    </row>
    <row r="139" spans="23:24">
      <c r="W139" s="1" t="s">
        <v>177</v>
      </c>
      <c r="X139" s="274" t="s">
        <v>981</v>
      </c>
    </row>
    <row r="140" spans="23:24">
      <c r="W140" s="1" t="s">
        <v>178</v>
      </c>
      <c r="X140" s="274" t="s">
        <v>982</v>
      </c>
    </row>
    <row r="141" spans="23:24">
      <c r="W141" s="1" t="s">
        <v>180</v>
      </c>
      <c r="X141" s="274" t="s">
        <v>983</v>
      </c>
    </row>
    <row r="142" spans="23:24">
      <c r="W142" s="1" t="s">
        <v>181</v>
      </c>
      <c r="X142" s="274" t="s">
        <v>10</v>
      </c>
    </row>
    <row r="143" spans="23:24">
      <c r="W143" s="1" t="s">
        <v>182</v>
      </c>
      <c r="X143" s="275" t="s">
        <v>584</v>
      </c>
    </row>
    <row r="144" spans="23:24">
      <c r="W144" s="1" t="s">
        <v>183</v>
      </c>
      <c r="X144" s="274" t="s">
        <v>984</v>
      </c>
    </row>
    <row r="145" spans="23:24">
      <c r="W145" s="1" t="s">
        <v>184</v>
      </c>
      <c r="X145" s="275" t="s">
        <v>277</v>
      </c>
    </row>
    <row r="146" spans="23:24">
      <c r="W146" s="1" t="s">
        <v>185</v>
      </c>
      <c r="X146" s="274" t="s">
        <v>985</v>
      </c>
    </row>
    <row r="147" spans="23:24">
      <c r="W147" s="1" t="s">
        <v>40</v>
      </c>
      <c r="X147" s="274" t="s">
        <v>986</v>
      </c>
    </row>
    <row r="148" spans="23:24">
      <c r="W148" s="1" t="s">
        <v>186</v>
      </c>
      <c r="X148" s="274" t="s">
        <v>987</v>
      </c>
    </row>
    <row r="149" spans="23:24">
      <c r="W149" s="1" t="s">
        <v>187</v>
      </c>
      <c r="X149" s="274" t="s">
        <v>988</v>
      </c>
    </row>
    <row r="150" spans="23:24">
      <c r="W150" s="1" t="s">
        <v>188</v>
      </c>
      <c r="X150" s="275" t="s">
        <v>319</v>
      </c>
    </row>
    <row r="151" spans="23:24">
      <c r="W151" s="1" t="s">
        <v>189</v>
      </c>
      <c r="X151" s="275" t="s">
        <v>585</v>
      </c>
    </row>
    <row r="152" spans="23:24">
      <c r="W152" s="1" t="s">
        <v>190</v>
      </c>
      <c r="X152" s="274" t="s">
        <v>989</v>
      </c>
    </row>
    <row r="153" spans="23:24">
      <c r="W153" s="1" t="s">
        <v>52</v>
      </c>
      <c r="X153" s="275" t="s">
        <v>650</v>
      </c>
    </row>
    <row r="154" spans="23:24">
      <c r="W154" s="1" t="s">
        <v>191</v>
      </c>
      <c r="X154" s="274" t="s">
        <v>990</v>
      </c>
    </row>
    <row r="155" spans="23:24">
      <c r="W155" s="1" t="s">
        <v>192</v>
      </c>
      <c r="X155" s="274" t="s">
        <v>991</v>
      </c>
    </row>
    <row r="156" spans="23:24">
      <c r="W156" s="1" t="s">
        <v>193</v>
      </c>
      <c r="X156" s="274" t="s">
        <v>992</v>
      </c>
    </row>
    <row r="157" spans="23:24">
      <c r="W157" s="1" t="s">
        <v>194</v>
      </c>
      <c r="X157" s="275" t="s">
        <v>320</v>
      </c>
    </row>
    <row r="158" spans="23:24">
      <c r="W158" s="1" t="s">
        <v>195</v>
      </c>
      <c r="X158" s="274" t="s">
        <v>993</v>
      </c>
    </row>
    <row r="159" spans="23:24">
      <c r="W159" s="1" t="s">
        <v>196</v>
      </c>
      <c r="X159" s="274" t="s">
        <v>994</v>
      </c>
    </row>
    <row r="160" spans="23:24">
      <c r="W160" s="1" t="s">
        <v>197</v>
      </c>
      <c r="X160" s="275" t="s">
        <v>321</v>
      </c>
    </row>
    <row r="161" spans="23:24">
      <c r="W161" s="1" t="s">
        <v>198</v>
      </c>
      <c r="X161" s="274" t="s">
        <v>995</v>
      </c>
    </row>
    <row r="162" spans="23:24">
      <c r="W162" s="1" t="s">
        <v>74</v>
      </c>
      <c r="X162" s="275" t="s">
        <v>322</v>
      </c>
    </row>
    <row r="163" spans="23:24">
      <c r="W163" s="1" t="s">
        <v>199</v>
      </c>
      <c r="X163" s="275" t="s">
        <v>323</v>
      </c>
    </row>
    <row r="164" spans="23:24">
      <c r="W164" s="1" t="s">
        <v>200</v>
      </c>
      <c r="X164" s="274" t="s">
        <v>996</v>
      </c>
    </row>
    <row r="165" spans="23:24">
      <c r="W165" s="1" t="s">
        <v>201</v>
      </c>
      <c r="X165" s="275" t="s">
        <v>324</v>
      </c>
    </row>
    <row r="166" spans="23:24">
      <c r="W166" s="1" t="s">
        <v>55</v>
      </c>
      <c r="X166" s="274" t="s">
        <v>997</v>
      </c>
    </row>
    <row r="167" spans="23:24">
      <c r="W167" s="1" t="s">
        <v>202</v>
      </c>
      <c r="X167" s="275" t="s">
        <v>651</v>
      </c>
    </row>
    <row r="168" spans="23:24">
      <c r="W168" s="1" t="s">
        <v>203</v>
      </c>
      <c r="X168" s="275" t="s">
        <v>325</v>
      </c>
    </row>
    <row r="169" spans="23:24">
      <c r="W169" s="1" t="s">
        <v>204</v>
      </c>
      <c r="X169" s="274" t="s">
        <v>998</v>
      </c>
    </row>
    <row r="170" spans="23:24">
      <c r="W170" s="1" t="s">
        <v>205</v>
      </c>
      <c r="X170" s="275" t="s">
        <v>326</v>
      </c>
    </row>
    <row r="171" spans="23:24">
      <c r="W171" s="1" t="s">
        <v>41</v>
      </c>
      <c r="X171" s="274" t="s">
        <v>999</v>
      </c>
    </row>
    <row r="172" spans="23:24">
      <c r="W172" s="1" t="s">
        <v>206</v>
      </c>
      <c r="X172" s="274" t="s">
        <v>1000</v>
      </c>
    </row>
    <row r="173" spans="23:24">
      <c r="W173" s="1" t="s">
        <v>207</v>
      </c>
      <c r="X173" s="274" t="s">
        <v>1001</v>
      </c>
    </row>
    <row r="174" spans="23:24">
      <c r="W174" s="1" t="s">
        <v>208</v>
      </c>
      <c r="X174" s="274" t="s">
        <v>102</v>
      </c>
    </row>
    <row r="175" spans="23:24">
      <c r="W175" s="1" t="s">
        <v>209</v>
      </c>
      <c r="X175" s="274" t="s">
        <v>1002</v>
      </c>
    </row>
    <row r="176" spans="23:24">
      <c r="W176" s="1" t="s">
        <v>210</v>
      </c>
      <c r="X176" s="275" t="s">
        <v>713</v>
      </c>
    </row>
    <row r="177" spans="23:24">
      <c r="W177" s="1" t="s">
        <v>211</v>
      </c>
      <c r="X177" s="275" t="s">
        <v>652</v>
      </c>
    </row>
    <row r="178" spans="23:24">
      <c r="W178" s="1" t="s">
        <v>212</v>
      </c>
      <c r="X178" s="274" t="s">
        <v>1003</v>
      </c>
    </row>
    <row r="179" spans="23:24">
      <c r="W179" s="1" t="s">
        <v>22</v>
      </c>
      <c r="X179" s="274" t="s">
        <v>1004</v>
      </c>
    </row>
    <row r="180" spans="23:24">
      <c r="W180" s="1" t="s">
        <v>213</v>
      </c>
      <c r="X180" s="276" t="s">
        <v>1005</v>
      </c>
    </row>
    <row r="181" spans="23:24">
      <c r="W181" s="1" t="s">
        <v>214</v>
      </c>
      <c r="X181" s="275" t="s">
        <v>586</v>
      </c>
    </row>
    <row r="182" spans="23:24">
      <c r="W182" s="1" t="s">
        <v>16</v>
      </c>
      <c r="X182" s="275" t="s">
        <v>327</v>
      </c>
    </row>
    <row r="183" spans="23:24">
      <c r="W183" s="1" t="s">
        <v>215</v>
      </c>
      <c r="X183" s="274" t="s">
        <v>1006</v>
      </c>
    </row>
    <row r="184" spans="23:24">
      <c r="W184" s="1" t="s">
        <v>216</v>
      </c>
      <c r="X184" s="276" t="s">
        <v>1007</v>
      </c>
    </row>
    <row r="185" spans="23:24">
      <c r="W185" s="1" t="s">
        <v>32</v>
      </c>
      <c r="X185" s="274" t="s">
        <v>1008</v>
      </c>
    </row>
    <row r="186" spans="23:24">
      <c r="W186" s="1" t="s">
        <v>217</v>
      </c>
      <c r="X186" s="275" t="s">
        <v>328</v>
      </c>
    </row>
    <row r="187" spans="23:24">
      <c r="W187" s="1" t="s">
        <v>218</v>
      </c>
      <c r="X187" s="275" t="s">
        <v>329</v>
      </c>
    </row>
    <row r="188" spans="23:24">
      <c r="W188" s="1" t="s">
        <v>219</v>
      </c>
      <c r="X188" s="274" t="s">
        <v>1009</v>
      </c>
    </row>
    <row r="189" spans="23:24">
      <c r="W189" s="1" t="s">
        <v>7</v>
      </c>
      <c r="X189" s="275" t="s">
        <v>714</v>
      </c>
    </row>
    <row r="190" spans="23:24">
      <c r="W190" s="1" t="s">
        <v>220</v>
      </c>
      <c r="X190" s="275" t="s">
        <v>330</v>
      </c>
    </row>
    <row r="191" spans="23:24">
      <c r="W191" s="1" t="s">
        <v>221</v>
      </c>
      <c r="X191" s="275" t="s">
        <v>331</v>
      </c>
    </row>
    <row r="192" spans="23:24">
      <c r="W192" s="1" t="s">
        <v>8</v>
      </c>
      <c r="X192" s="274" t="s">
        <v>1010</v>
      </c>
    </row>
    <row r="193" spans="23:24">
      <c r="W193" s="1" t="s">
        <v>222</v>
      </c>
      <c r="X193" s="274" t="s">
        <v>1011</v>
      </c>
    </row>
    <row r="194" spans="23:24">
      <c r="W194" s="1" t="s">
        <v>223</v>
      </c>
      <c r="X194" s="275" t="s">
        <v>332</v>
      </c>
    </row>
    <row r="195" spans="23:24">
      <c r="W195" s="1" t="s">
        <v>224</v>
      </c>
      <c r="X195" s="274" t="s">
        <v>1012</v>
      </c>
    </row>
    <row r="196" spans="23:24">
      <c r="W196" s="1" t="s">
        <v>225</v>
      </c>
      <c r="X196" s="274" t="s">
        <v>1013</v>
      </c>
    </row>
    <row r="197" spans="23:24">
      <c r="W197" s="1" t="s">
        <v>226</v>
      </c>
      <c r="X197" s="275" t="s">
        <v>333</v>
      </c>
    </row>
    <row r="198" spans="23:24">
      <c r="W198" s="1" t="s">
        <v>227</v>
      </c>
      <c r="X198" s="275" t="s">
        <v>334</v>
      </c>
    </row>
    <row r="199" spans="23:24">
      <c r="W199" s="1" t="s">
        <v>20</v>
      </c>
      <c r="X199" s="274" t="s">
        <v>1014</v>
      </c>
    </row>
    <row r="200" spans="23:24">
      <c r="W200" s="1" t="s">
        <v>33</v>
      </c>
      <c r="X200" s="274" t="s">
        <v>1015</v>
      </c>
    </row>
    <row r="201" spans="23:24">
      <c r="W201" s="1" t="s">
        <v>228</v>
      </c>
      <c r="X201" s="274" t="s">
        <v>1016</v>
      </c>
    </row>
    <row r="202" spans="23:24">
      <c r="W202" s="1" t="s">
        <v>229</v>
      </c>
      <c r="X202" s="275" t="s">
        <v>270</v>
      </c>
    </row>
    <row r="203" spans="23:24">
      <c r="W203" s="1" t="s">
        <v>230</v>
      </c>
      <c r="X203" s="275" t="s">
        <v>587</v>
      </c>
    </row>
    <row r="204" spans="23:24">
      <c r="W204" s="1" t="s">
        <v>231</v>
      </c>
      <c r="X204" s="274" t="s">
        <v>1017</v>
      </c>
    </row>
    <row r="205" spans="23:24">
      <c r="W205" s="1" t="s">
        <v>42</v>
      </c>
      <c r="X205" s="274" t="s">
        <v>1018</v>
      </c>
    </row>
    <row r="206" spans="23:24">
      <c r="W206" s="1" t="s">
        <v>23</v>
      </c>
      <c r="X206" s="275" t="s">
        <v>335</v>
      </c>
    </row>
    <row r="207" spans="23:24">
      <c r="W207" s="1" t="s">
        <v>232</v>
      </c>
      <c r="X207" s="275" t="s">
        <v>336</v>
      </c>
    </row>
    <row r="208" spans="23:24">
      <c r="W208" s="1" t="s">
        <v>233</v>
      </c>
      <c r="X208" s="274" t="s">
        <v>1019</v>
      </c>
    </row>
    <row r="209" spans="23:24">
      <c r="W209" s="1" t="s">
        <v>234</v>
      </c>
      <c r="X209" s="274" t="s">
        <v>1020</v>
      </c>
    </row>
    <row r="210" spans="23:24">
      <c r="W210" s="1" t="s">
        <v>235</v>
      </c>
      <c r="X210" s="275" t="s">
        <v>337</v>
      </c>
    </row>
    <row r="211" spans="23:24">
      <c r="W211" s="1" t="s">
        <v>236</v>
      </c>
      <c r="X211" s="275" t="s">
        <v>338</v>
      </c>
    </row>
    <row r="212" spans="23:24">
      <c r="W212" s="1" t="s">
        <v>237</v>
      </c>
      <c r="X212" s="275" t="s">
        <v>339</v>
      </c>
    </row>
    <row r="213" spans="23:24">
      <c r="W213" s="1" t="s">
        <v>70</v>
      </c>
      <c r="X213" s="275" t="s">
        <v>340</v>
      </c>
    </row>
    <row r="214" spans="23:24">
      <c r="W214" s="1" t="s">
        <v>238</v>
      </c>
      <c r="X214" s="275" t="s">
        <v>21</v>
      </c>
    </row>
    <row r="215" spans="23:24">
      <c r="W215" s="1" t="s">
        <v>239</v>
      </c>
      <c r="X215" s="274" t="s">
        <v>1021</v>
      </c>
    </row>
    <row r="216" spans="23:24">
      <c r="W216" s="1" t="s">
        <v>240</v>
      </c>
      <c r="X216" s="275" t="s">
        <v>282</v>
      </c>
    </row>
    <row r="217" spans="23:24">
      <c r="W217" s="1" t="s">
        <v>241</v>
      </c>
      <c r="X217" s="274" t="s">
        <v>1022</v>
      </c>
    </row>
    <row r="218" spans="23:24">
      <c r="W218" s="1" t="s">
        <v>242</v>
      </c>
      <c r="X218" s="274" t="s">
        <v>1023</v>
      </c>
    </row>
    <row r="219" spans="23:24">
      <c r="W219" s="1" t="s">
        <v>243</v>
      </c>
      <c r="X219" s="275" t="s">
        <v>653</v>
      </c>
    </row>
    <row r="220" spans="23:24">
      <c r="W220" s="1" t="s">
        <v>244</v>
      </c>
      <c r="X220" s="274" t="s">
        <v>1024</v>
      </c>
    </row>
    <row r="221" spans="23:24">
      <c r="W221" s="1" t="s">
        <v>34</v>
      </c>
      <c r="X221" s="275" t="s">
        <v>588</v>
      </c>
    </row>
    <row r="222" spans="23:24">
      <c r="W222" s="1" t="s">
        <v>3</v>
      </c>
      <c r="X222" s="274" t="s">
        <v>1025</v>
      </c>
    </row>
    <row r="223" spans="23:24">
      <c r="W223" s="1" t="s">
        <v>245</v>
      </c>
      <c r="X223" s="274" t="s">
        <v>1026</v>
      </c>
    </row>
    <row r="224" spans="23:24">
      <c r="W224" s="1" t="s">
        <v>246</v>
      </c>
      <c r="X224" s="275" t="s">
        <v>589</v>
      </c>
    </row>
    <row r="225" spans="23:24">
      <c r="W225" s="1" t="s">
        <v>247</v>
      </c>
      <c r="X225" s="274" t="s">
        <v>112</v>
      </c>
    </row>
    <row r="226" spans="23:24">
      <c r="W226" s="1" t="s">
        <v>248</v>
      </c>
      <c r="X226" s="274" t="s">
        <v>1027</v>
      </c>
    </row>
    <row r="227" spans="23:24">
      <c r="W227" s="1" t="s">
        <v>60</v>
      </c>
      <c r="X227" s="274" t="s">
        <v>1028</v>
      </c>
    </row>
    <row r="228" spans="23:24">
      <c r="W228" s="1" t="s">
        <v>12</v>
      </c>
      <c r="X228" s="274" t="s">
        <v>1029</v>
      </c>
    </row>
    <row r="229" spans="23:24">
      <c r="W229" s="1" t="s">
        <v>249</v>
      </c>
      <c r="X229" s="274" t="s">
        <v>53</v>
      </c>
    </row>
    <row r="230" spans="23:24">
      <c r="W230" s="1" t="s">
        <v>69</v>
      </c>
      <c r="X230" s="274" t="s">
        <v>1030</v>
      </c>
    </row>
    <row r="231" spans="23:24">
      <c r="W231" s="1" t="s">
        <v>51</v>
      </c>
      <c r="X231" s="275" t="s">
        <v>341</v>
      </c>
    </row>
    <row r="232" spans="23:24">
      <c r="W232" s="1" t="s">
        <v>250</v>
      </c>
      <c r="X232" s="274" t="s">
        <v>1031</v>
      </c>
    </row>
    <row r="233" spans="23:24">
      <c r="W233" s="1" t="s">
        <v>251</v>
      </c>
      <c r="X233" s="275" t="s">
        <v>715</v>
      </c>
    </row>
    <row r="234" spans="23:24">
      <c r="W234" s="1" t="s">
        <v>253</v>
      </c>
      <c r="X234" s="274" t="s">
        <v>1032</v>
      </c>
    </row>
    <row r="235" spans="23:24">
      <c r="W235" s="1" t="s">
        <v>254</v>
      </c>
      <c r="X235" s="275" t="s">
        <v>342</v>
      </c>
    </row>
    <row r="236" spans="23:24">
      <c r="W236" s="1" t="s">
        <v>71</v>
      </c>
      <c r="X236" s="274" t="s">
        <v>1033</v>
      </c>
    </row>
    <row r="237" spans="23:24">
      <c r="W237" s="1" t="s">
        <v>255</v>
      </c>
      <c r="X237" s="275" t="s">
        <v>654</v>
      </c>
    </row>
    <row r="238" spans="23:24">
      <c r="W238" s="1" t="s">
        <v>43</v>
      </c>
      <c r="X238" s="275" t="s">
        <v>343</v>
      </c>
    </row>
    <row r="239" spans="23:24">
      <c r="W239" s="1" t="s">
        <v>256</v>
      </c>
      <c r="X239" s="274" t="s">
        <v>1034</v>
      </c>
    </row>
    <row r="240" spans="23:24">
      <c r="W240" s="1" t="s">
        <v>257</v>
      </c>
      <c r="X240" s="275" t="s">
        <v>25</v>
      </c>
    </row>
    <row r="241" spans="23:24">
      <c r="W241" s="1" t="s">
        <v>47</v>
      </c>
      <c r="X241" s="275" t="s">
        <v>344</v>
      </c>
    </row>
    <row r="242" spans="23:24">
      <c r="W242" s="1" t="s">
        <v>258</v>
      </c>
      <c r="X242" s="274" t="s">
        <v>1035</v>
      </c>
    </row>
    <row r="243" spans="23:24">
      <c r="W243" s="1" t="s">
        <v>259</v>
      </c>
      <c r="X243" s="274" t="s">
        <v>1036</v>
      </c>
    </row>
    <row r="244" spans="23:24">
      <c r="W244" s="1" t="s">
        <v>78</v>
      </c>
      <c r="X244" s="274" t="s">
        <v>1037</v>
      </c>
    </row>
    <row r="245" spans="23:24">
      <c r="W245" s="1" t="s">
        <v>260</v>
      </c>
      <c r="X245" s="275" t="s">
        <v>590</v>
      </c>
    </row>
    <row r="246" spans="23:24">
      <c r="W246" s="1" t="s">
        <v>261</v>
      </c>
      <c r="X246" s="274" t="s">
        <v>1038</v>
      </c>
    </row>
    <row r="247" spans="23:24">
      <c r="W247" s="1" t="s">
        <v>13</v>
      </c>
      <c r="X247" s="274" t="s">
        <v>1039</v>
      </c>
    </row>
    <row r="248" spans="23:24">
      <c r="W248" s="1" t="s">
        <v>66</v>
      </c>
      <c r="X248" s="274" t="s">
        <v>1040</v>
      </c>
    </row>
    <row r="249" spans="23:24">
      <c r="W249" s="1" t="s">
        <v>262</v>
      </c>
      <c r="X249" s="274" t="s">
        <v>1041</v>
      </c>
    </row>
    <row r="250" spans="23:24">
      <c r="W250" s="1" t="s">
        <v>263</v>
      </c>
      <c r="X250" s="275" t="s">
        <v>345</v>
      </c>
    </row>
    <row r="251" spans="23:24">
      <c r="W251" s="1" t="s">
        <v>264</v>
      </c>
      <c r="X251" s="275" t="s">
        <v>655</v>
      </c>
    </row>
    <row r="252" spans="23:24">
      <c r="W252" s="1" t="s">
        <v>265</v>
      </c>
      <c r="X252" s="275" t="s">
        <v>252</v>
      </c>
    </row>
    <row r="253" spans="23:24">
      <c r="W253" s="1" t="s">
        <v>266</v>
      </c>
      <c r="X253" s="274" t="s">
        <v>1042</v>
      </c>
    </row>
    <row r="254" spans="23:24">
      <c r="W254" s="1" t="s">
        <v>267</v>
      </c>
      <c r="X254" s="275" t="s">
        <v>346</v>
      </c>
    </row>
    <row r="255" spans="23:24">
      <c r="W255" s="1" t="s">
        <v>268</v>
      </c>
      <c r="X255" s="275" t="s">
        <v>27</v>
      </c>
    </row>
    <row r="256" spans="23:24">
      <c r="X256" s="274" t="s">
        <v>1043</v>
      </c>
    </row>
    <row r="257" spans="24:24">
      <c r="X257" s="275" t="s">
        <v>347</v>
      </c>
    </row>
    <row r="258" spans="24:24">
      <c r="X258" s="274" t="s">
        <v>1044</v>
      </c>
    </row>
    <row r="259" spans="24:24">
      <c r="X259" s="274" t="s">
        <v>1045</v>
      </c>
    </row>
    <row r="260" spans="24:24">
      <c r="X260" s="274" t="s">
        <v>1046</v>
      </c>
    </row>
    <row r="261" spans="24:24">
      <c r="X261" s="275" t="s">
        <v>348</v>
      </c>
    </row>
    <row r="262" spans="24:24">
      <c r="X262" s="275" t="s">
        <v>716</v>
      </c>
    </row>
    <row r="263" spans="24:24">
      <c r="X263" s="275" t="s">
        <v>656</v>
      </c>
    </row>
    <row r="264" spans="24:24">
      <c r="X264" s="274" t="s">
        <v>591</v>
      </c>
    </row>
    <row r="265" spans="24:24">
      <c r="X265" s="275" t="s">
        <v>349</v>
      </c>
    </row>
    <row r="266" spans="24:24">
      <c r="X266" s="275" t="s">
        <v>350</v>
      </c>
    </row>
    <row r="267" spans="24:24">
      <c r="X267" s="275" t="s">
        <v>351</v>
      </c>
    </row>
    <row r="268" spans="24:24">
      <c r="X268" s="275" t="s">
        <v>657</v>
      </c>
    </row>
    <row r="269" spans="24:24">
      <c r="X269" s="274" t="s">
        <v>1047</v>
      </c>
    </row>
    <row r="270" spans="24:24">
      <c r="X270" s="274" t="s">
        <v>1048</v>
      </c>
    </row>
    <row r="271" spans="24:24">
      <c r="X271" s="274" t="s">
        <v>1049</v>
      </c>
    </row>
    <row r="272" spans="24:24">
      <c r="X272" s="275" t="s">
        <v>352</v>
      </c>
    </row>
    <row r="273" spans="24:24">
      <c r="X273" s="274" t="s">
        <v>1050</v>
      </c>
    </row>
    <row r="274" spans="24:24">
      <c r="X274" s="275" t="s">
        <v>353</v>
      </c>
    </row>
    <row r="275" spans="24:24">
      <c r="X275" s="275" t="s">
        <v>269</v>
      </c>
    </row>
    <row r="276" spans="24:24">
      <c r="X276" s="274" t="s">
        <v>1051</v>
      </c>
    </row>
    <row r="277" spans="24:24">
      <c r="X277" s="274" t="s">
        <v>1052</v>
      </c>
    </row>
    <row r="278" spans="24:24">
      <c r="X278" s="274" t="s">
        <v>1053</v>
      </c>
    </row>
    <row r="279" spans="24:24">
      <c r="X279" s="274" t="s">
        <v>1054</v>
      </c>
    </row>
    <row r="280" spans="24:24">
      <c r="X280" s="275" t="s">
        <v>354</v>
      </c>
    </row>
    <row r="281" spans="24:24">
      <c r="X281" s="274" t="s">
        <v>1055</v>
      </c>
    </row>
    <row r="282" spans="24:24">
      <c r="X282" s="275" t="s">
        <v>355</v>
      </c>
    </row>
    <row r="283" spans="24:24">
      <c r="X283" s="274" t="s">
        <v>1056</v>
      </c>
    </row>
    <row r="284" spans="24:24">
      <c r="X284" s="274" t="s">
        <v>1057</v>
      </c>
    </row>
    <row r="285" spans="24:24">
      <c r="X285" s="275" t="s">
        <v>658</v>
      </c>
    </row>
    <row r="286" spans="24:24">
      <c r="X286" s="275" t="s">
        <v>356</v>
      </c>
    </row>
    <row r="287" spans="24:24">
      <c r="X287" s="275" t="s">
        <v>35</v>
      </c>
    </row>
    <row r="288" spans="24:24">
      <c r="X288" s="274" t="s">
        <v>1058</v>
      </c>
    </row>
    <row r="289" spans="24:24">
      <c r="X289" s="274" t="s">
        <v>1059</v>
      </c>
    </row>
    <row r="290" spans="24:24">
      <c r="X290" s="274" t="s">
        <v>1060</v>
      </c>
    </row>
    <row r="291" spans="24:24">
      <c r="X291" s="274" t="s">
        <v>1061</v>
      </c>
    </row>
    <row r="292" spans="24:24">
      <c r="X292" s="274" t="s">
        <v>1062</v>
      </c>
    </row>
    <row r="293" spans="24:24">
      <c r="X293" s="274" t="s">
        <v>1063</v>
      </c>
    </row>
    <row r="294" spans="24:24">
      <c r="X294" s="274" t="s">
        <v>1064</v>
      </c>
    </row>
    <row r="295" spans="24:24">
      <c r="X295" s="275" t="s">
        <v>727</v>
      </c>
    </row>
    <row r="296" spans="24:24">
      <c r="X296" s="274" t="s">
        <v>1065</v>
      </c>
    </row>
    <row r="297" spans="24:24">
      <c r="X297" s="275" t="s">
        <v>592</v>
      </c>
    </row>
    <row r="298" spans="24:24">
      <c r="X298" s="275" t="s">
        <v>357</v>
      </c>
    </row>
    <row r="299" spans="24:24">
      <c r="X299" s="274" t="s">
        <v>1066</v>
      </c>
    </row>
    <row r="300" spans="24:24">
      <c r="X300" s="274" t="s">
        <v>1067</v>
      </c>
    </row>
    <row r="301" spans="24:24">
      <c r="X301" s="275" t="s">
        <v>358</v>
      </c>
    </row>
    <row r="302" spans="24:24">
      <c r="X302" s="275" t="s">
        <v>359</v>
      </c>
    </row>
    <row r="303" spans="24:24">
      <c r="X303" s="274" t="s">
        <v>1068</v>
      </c>
    </row>
    <row r="304" spans="24:24">
      <c r="X304" s="274" t="s">
        <v>1069</v>
      </c>
    </row>
    <row r="305" spans="24:24">
      <c r="X305" s="275" t="s">
        <v>360</v>
      </c>
    </row>
    <row r="306" spans="24:24">
      <c r="X306" s="274" t="s">
        <v>126</v>
      </c>
    </row>
    <row r="307" spans="24:24">
      <c r="X307" s="275" t="s">
        <v>659</v>
      </c>
    </row>
    <row r="308" spans="24:24">
      <c r="X308" s="274" t="s">
        <v>1070</v>
      </c>
    </row>
    <row r="309" spans="24:24">
      <c r="X309" s="275" t="s">
        <v>361</v>
      </c>
    </row>
    <row r="310" spans="24:24">
      <c r="X310" s="274" t="s">
        <v>1071</v>
      </c>
    </row>
    <row r="311" spans="24:24">
      <c r="X311" s="275" t="s">
        <v>593</v>
      </c>
    </row>
    <row r="312" spans="24:24">
      <c r="X312" s="274" t="s">
        <v>1072</v>
      </c>
    </row>
    <row r="313" spans="24:24">
      <c r="X313" s="275" t="s">
        <v>362</v>
      </c>
    </row>
    <row r="314" spans="24:24">
      <c r="X314" s="275" t="s">
        <v>594</v>
      </c>
    </row>
    <row r="315" spans="24:24">
      <c r="X315" s="275" t="s">
        <v>363</v>
      </c>
    </row>
    <row r="316" spans="24:24">
      <c r="X316" s="274" t="s">
        <v>1073</v>
      </c>
    </row>
    <row r="317" spans="24:24">
      <c r="X317" s="274" t="s">
        <v>1074</v>
      </c>
    </row>
    <row r="318" spans="24:24">
      <c r="X318" s="274" t="s">
        <v>1075</v>
      </c>
    </row>
    <row r="319" spans="24:24">
      <c r="X319" s="275" t="s">
        <v>364</v>
      </c>
    </row>
    <row r="320" spans="24:24">
      <c r="X320" s="274" t="s">
        <v>1076</v>
      </c>
    </row>
    <row r="321" spans="24:24">
      <c r="X321" s="275" t="s">
        <v>365</v>
      </c>
    </row>
    <row r="322" spans="24:24">
      <c r="X322" s="275" t="s">
        <v>595</v>
      </c>
    </row>
    <row r="323" spans="24:24">
      <c r="X323" s="274" t="s">
        <v>1077</v>
      </c>
    </row>
    <row r="324" spans="24:24">
      <c r="X324" s="275" t="s">
        <v>366</v>
      </c>
    </row>
    <row r="325" spans="24:24">
      <c r="X325" s="274" t="s">
        <v>1078</v>
      </c>
    </row>
    <row r="326" spans="24:24">
      <c r="X326" s="275" t="s">
        <v>367</v>
      </c>
    </row>
    <row r="327" spans="24:24">
      <c r="X327" s="274" t="s">
        <v>1079</v>
      </c>
    </row>
    <row r="328" spans="24:24">
      <c r="X328" s="275" t="s">
        <v>368</v>
      </c>
    </row>
    <row r="329" spans="24:24">
      <c r="X329" s="275" t="s">
        <v>369</v>
      </c>
    </row>
    <row r="330" spans="24:24">
      <c r="X330" s="274" t="s">
        <v>132</v>
      </c>
    </row>
    <row r="331" spans="24:24">
      <c r="X331" s="274" t="s">
        <v>1080</v>
      </c>
    </row>
    <row r="332" spans="24:24">
      <c r="X332" s="275" t="s">
        <v>370</v>
      </c>
    </row>
    <row r="333" spans="24:24">
      <c r="X333" s="275" t="s">
        <v>371</v>
      </c>
    </row>
    <row r="334" spans="24:24">
      <c r="X334" s="275" t="s">
        <v>372</v>
      </c>
    </row>
    <row r="335" spans="24:24">
      <c r="X335" s="275" t="s">
        <v>373</v>
      </c>
    </row>
    <row r="336" spans="24:24">
      <c r="X336" s="274" t="s">
        <v>1081</v>
      </c>
    </row>
    <row r="337" spans="24:24">
      <c r="X337" s="274" t="s">
        <v>1082</v>
      </c>
    </row>
    <row r="338" spans="24:24">
      <c r="X338" s="274" t="s">
        <v>1083</v>
      </c>
    </row>
    <row r="339" spans="24:24">
      <c r="X339" s="275" t="s">
        <v>596</v>
      </c>
    </row>
    <row r="340" spans="24:24">
      <c r="X340" s="275" t="s">
        <v>374</v>
      </c>
    </row>
    <row r="341" spans="24:24">
      <c r="X341" s="275" t="s">
        <v>38</v>
      </c>
    </row>
    <row r="342" spans="24:24">
      <c r="X342" s="274" t="s">
        <v>1084</v>
      </c>
    </row>
    <row r="343" spans="24:24">
      <c r="X343" s="274" t="s">
        <v>1085</v>
      </c>
    </row>
    <row r="344" spans="24:24">
      <c r="X344" s="275" t="s">
        <v>597</v>
      </c>
    </row>
    <row r="345" spans="24:24">
      <c r="X345" s="274" t="s">
        <v>1086</v>
      </c>
    </row>
    <row r="346" spans="24:24">
      <c r="X346" s="275" t="s">
        <v>660</v>
      </c>
    </row>
    <row r="347" spans="24:24">
      <c r="X347" s="275" t="s">
        <v>375</v>
      </c>
    </row>
    <row r="348" spans="24:24">
      <c r="X348" s="274" t="s">
        <v>1087</v>
      </c>
    </row>
    <row r="349" spans="24:24">
      <c r="X349" s="274" t="s">
        <v>1088</v>
      </c>
    </row>
    <row r="350" spans="24:24">
      <c r="X350" s="275" t="s">
        <v>598</v>
      </c>
    </row>
    <row r="351" spans="24:24">
      <c r="X351" s="275" t="s">
        <v>728</v>
      </c>
    </row>
    <row r="352" spans="24:24">
      <c r="X352" s="275" t="s">
        <v>376</v>
      </c>
    </row>
    <row r="353" spans="24:24">
      <c r="X353" s="275" t="s">
        <v>661</v>
      </c>
    </row>
    <row r="354" spans="24:24">
      <c r="X354" s="274" t="s">
        <v>1089</v>
      </c>
    </row>
    <row r="355" spans="24:24">
      <c r="X355" s="274" t="s">
        <v>1090</v>
      </c>
    </row>
    <row r="356" spans="24:24">
      <c r="X356" s="274" t="s">
        <v>1091</v>
      </c>
    </row>
    <row r="357" spans="24:24">
      <c r="X357" s="274" t="s">
        <v>1092</v>
      </c>
    </row>
    <row r="358" spans="24:24">
      <c r="X358" s="275" t="s">
        <v>599</v>
      </c>
    </row>
    <row r="359" spans="24:24">
      <c r="X359" s="274" t="s">
        <v>1093</v>
      </c>
    </row>
    <row r="360" spans="24:24">
      <c r="X360" s="275" t="s">
        <v>377</v>
      </c>
    </row>
    <row r="361" spans="24:24">
      <c r="X361" s="274" t="s">
        <v>1094</v>
      </c>
    </row>
    <row r="362" spans="24:24">
      <c r="X362" s="274" t="s">
        <v>1095</v>
      </c>
    </row>
    <row r="363" spans="24:24">
      <c r="X363" s="274" t="s">
        <v>1096</v>
      </c>
    </row>
    <row r="364" spans="24:24">
      <c r="X364" s="274" t="s">
        <v>72</v>
      </c>
    </row>
    <row r="365" spans="24:24">
      <c r="X365" s="274" t="s">
        <v>1097</v>
      </c>
    </row>
    <row r="366" spans="24:24">
      <c r="X366" s="274" t="s">
        <v>1098</v>
      </c>
    </row>
    <row r="367" spans="24:24">
      <c r="X367" s="274" t="s">
        <v>1099</v>
      </c>
    </row>
    <row r="368" spans="24:24">
      <c r="X368" s="275" t="s">
        <v>378</v>
      </c>
    </row>
    <row r="369" spans="24:24">
      <c r="X369" s="274" t="s">
        <v>1100</v>
      </c>
    </row>
    <row r="370" spans="24:24">
      <c r="X370" s="274" t="s">
        <v>1101</v>
      </c>
    </row>
    <row r="371" spans="24:24">
      <c r="X371" s="274" t="s">
        <v>1102</v>
      </c>
    </row>
    <row r="372" spans="24:24">
      <c r="X372" s="274" t="s">
        <v>1103</v>
      </c>
    </row>
    <row r="373" spans="24:24">
      <c r="X373" s="275" t="s">
        <v>379</v>
      </c>
    </row>
    <row r="374" spans="24:24">
      <c r="X374" s="274" t="s">
        <v>1104</v>
      </c>
    </row>
    <row r="375" spans="24:24">
      <c r="X375" s="275" t="s">
        <v>380</v>
      </c>
    </row>
    <row r="376" spans="24:24">
      <c r="X376" s="274" t="s">
        <v>1105</v>
      </c>
    </row>
    <row r="377" spans="24:24">
      <c r="X377" s="275" t="s">
        <v>381</v>
      </c>
    </row>
    <row r="378" spans="24:24">
      <c r="X378" s="275" t="s">
        <v>281</v>
      </c>
    </row>
    <row r="379" spans="24:24">
      <c r="X379" s="274" t="s">
        <v>1106</v>
      </c>
    </row>
    <row r="380" spans="24:24">
      <c r="X380" s="274" t="s">
        <v>1107</v>
      </c>
    </row>
    <row r="381" spans="24:24">
      <c r="X381" s="274" t="s">
        <v>1108</v>
      </c>
    </row>
    <row r="382" spans="24:24">
      <c r="X382" s="275" t="s">
        <v>382</v>
      </c>
    </row>
    <row r="383" spans="24:24">
      <c r="X383" s="274" t="s">
        <v>1109</v>
      </c>
    </row>
    <row r="384" spans="24:24">
      <c r="X384" s="274" t="s">
        <v>1110</v>
      </c>
    </row>
    <row r="385" spans="24:24">
      <c r="X385" s="274" t="s">
        <v>1111</v>
      </c>
    </row>
    <row r="386" spans="24:24">
      <c r="X386" s="275" t="s">
        <v>383</v>
      </c>
    </row>
    <row r="387" spans="24:24">
      <c r="X387" s="274" t="s">
        <v>1112</v>
      </c>
    </row>
    <row r="388" spans="24:24">
      <c r="X388" s="274" t="s">
        <v>1113</v>
      </c>
    </row>
    <row r="389" spans="24:24">
      <c r="X389" s="275" t="s">
        <v>384</v>
      </c>
    </row>
    <row r="390" spans="24:24">
      <c r="X390" s="274" t="s">
        <v>144</v>
      </c>
    </row>
    <row r="391" spans="24:24">
      <c r="X391" s="274" t="s">
        <v>1114</v>
      </c>
    </row>
    <row r="392" spans="24:24">
      <c r="X392" s="274" t="s">
        <v>14</v>
      </c>
    </row>
    <row r="393" spans="24:24">
      <c r="X393" s="275" t="s">
        <v>385</v>
      </c>
    </row>
    <row r="394" spans="24:24">
      <c r="X394" s="275" t="s">
        <v>273</v>
      </c>
    </row>
    <row r="395" spans="24:24">
      <c r="X395" s="274" t="s">
        <v>1115</v>
      </c>
    </row>
    <row r="396" spans="24:24">
      <c r="X396" s="274" t="s">
        <v>148</v>
      </c>
    </row>
    <row r="397" spans="24:24">
      <c r="X397" s="275" t="s">
        <v>386</v>
      </c>
    </row>
    <row r="398" spans="24:24">
      <c r="X398" s="274" t="s">
        <v>1116</v>
      </c>
    </row>
    <row r="399" spans="24:24">
      <c r="X399" s="274" t="s">
        <v>1117</v>
      </c>
    </row>
    <row r="400" spans="24:24">
      <c r="X400" s="274" t="s">
        <v>11</v>
      </c>
    </row>
    <row r="401" spans="24:24">
      <c r="X401" s="274" t="s">
        <v>1118</v>
      </c>
    </row>
    <row r="402" spans="24:24">
      <c r="X402" s="275" t="s">
        <v>387</v>
      </c>
    </row>
    <row r="403" spans="24:24">
      <c r="X403" s="275" t="s">
        <v>388</v>
      </c>
    </row>
    <row r="404" spans="24:24">
      <c r="X404" s="275" t="s">
        <v>389</v>
      </c>
    </row>
    <row r="405" spans="24:24">
      <c r="X405" s="275" t="s">
        <v>662</v>
      </c>
    </row>
    <row r="406" spans="24:24">
      <c r="X406" s="275" t="s">
        <v>390</v>
      </c>
    </row>
    <row r="407" spans="24:24">
      <c r="X407" s="274" t="s">
        <v>1119</v>
      </c>
    </row>
    <row r="408" spans="24:24">
      <c r="X408" s="275" t="s">
        <v>151</v>
      </c>
    </row>
    <row r="409" spans="24:24">
      <c r="X409" s="274" t="s">
        <v>1120</v>
      </c>
    </row>
    <row r="410" spans="24:24">
      <c r="X410" s="274" t="s">
        <v>1121</v>
      </c>
    </row>
    <row r="411" spans="24:24">
      <c r="X411" s="275" t="s">
        <v>391</v>
      </c>
    </row>
    <row r="412" spans="24:24">
      <c r="X412" s="275" t="s">
        <v>392</v>
      </c>
    </row>
    <row r="413" spans="24:24">
      <c r="X413" s="274" t="s">
        <v>1122</v>
      </c>
    </row>
    <row r="414" spans="24:24">
      <c r="X414" s="274" t="s">
        <v>54</v>
      </c>
    </row>
    <row r="415" spans="24:24">
      <c r="X415" s="274" t="s">
        <v>1123</v>
      </c>
    </row>
    <row r="416" spans="24:24">
      <c r="X416" s="274" t="s">
        <v>1124</v>
      </c>
    </row>
    <row r="417" spans="24:24">
      <c r="X417" s="274" t="s">
        <v>1125</v>
      </c>
    </row>
    <row r="418" spans="24:24">
      <c r="X418" s="275" t="s">
        <v>393</v>
      </c>
    </row>
    <row r="419" spans="24:24">
      <c r="X419" s="275" t="s">
        <v>394</v>
      </c>
    </row>
    <row r="420" spans="24:24">
      <c r="X420" s="275" t="s">
        <v>395</v>
      </c>
    </row>
    <row r="421" spans="24:24">
      <c r="X421" s="275" t="s">
        <v>396</v>
      </c>
    </row>
    <row r="422" spans="24:24">
      <c r="X422" s="274" t="s">
        <v>1126</v>
      </c>
    </row>
    <row r="423" spans="24:24">
      <c r="X423" s="274" t="s">
        <v>1127</v>
      </c>
    </row>
    <row r="424" spans="24:24">
      <c r="X424" s="275" t="s">
        <v>397</v>
      </c>
    </row>
    <row r="425" spans="24:24">
      <c r="X425" s="275" t="s">
        <v>600</v>
      </c>
    </row>
    <row r="426" spans="24:24">
      <c r="X426" s="274" t="s">
        <v>1128</v>
      </c>
    </row>
    <row r="427" spans="24:24">
      <c r="X427" s="274" t="s">
        <v>1129</v>
      </c>
    </row>
    <row r="428" spans="24:24">
      <c r="X428" s="274" t="s">
        <v>1130</v>
      </c>
    </row>
    <row r="429" spans="24:24">
      <c r="X429" s="275" t="s">
        <v>398</v>
      </c>
    </row>
    <row r="430" spans="24:24">
      <c r="X430" s="274" t="s">
        <v>1131</v>
      </c>
    </row>
    <row r="431" spans="24:24">
      <c r="X431" s="275" t="s">
        <v>567</v>
      </c>
    </row>
    <row r="432" spans="24:24">
      <c r="X432" s="274" t="s">
        <v>1132</v>
      </c>
    </row>
    <row r="433" spans="24:24">
      <c r="X433" s="274" t="s">
        <v>1133</v>
      </c>
    </row>
    <row r="434" spans="24:24">
      <c r="X434" s="274" t="s">
        <v>1134</v>
      </c>
    </row>
    <row r="435" spans="24:24">
      <c r="X435" s="275" t="s">
        <v>156</v>
      </c>
    </row>
    <row r="436" spans="24:24">
      <c r="X436" s="275" t="s">
        <v>399</v>
      </c>
    </row>
    <row r="437" spans="24:24">
      <c r="X437" s="275" t="s">
        <v>400</v>
      </c>
    </row>
    <row r="438" spans="24:24">
      <c r="X438" s="274" t="s">
        <v>1135</v>
      </c>
    </row>
    <row r="439" spans="24:24">
      <c r="X439" s="274" t="s">
        <v>1136</v>
      </c>
    </row>
    <row r="440" spans="24:24">
      <c r="X440" s="275" t="s">
        <v>401</v>
      </c>
    </row>
    <row r="441" spans="24:24">
      <c r="X441" s="275" t="s">
        <v>402</v>
      </c>
    </row>
    <row r="442" spans="24:24">
      <c r="X442" s="275" t="s">
        <v>288</v>
      </c>
    </row>
    <row r="443" spans="24:24">
      <c r="X443" s="275" t="s">
        <v>403</v>
      </c>
    </row>
    <row r="444" spans="24:24">
      <c r="X444" s="275" t="s">
        <v>404</v>
      </c>
    </row>
    <row r="445" spans="24:24">
      <c r="X445" s="275" t="s">
        <v>601</v>
      </c>
    </row>
    <row r="446" spans="24:24">
      <c r="X446" s="274" t="s">
        <v>1137</v>
      </c>
    </row>
    <row r="447" spans="24:24">
      <c r="X447" s="275" t="s">
        <v>663</v>
      </c>
    </row>
    <row r="448" spans="24:24">
      <c r="X448" s="275" t="s">
        <v>405</v>
      </c>
    </row>
    <row r="449" spans="24:24">
      <c r="X449" s="274" t="s">
        <v>1138</v>
      </c>
    </row>
    <row r="450" spans="24:24">
      <c r="X450" s="274" t="s">
        <v>1139</v>
      </c>
    </row>
    <row r="451" spans="24:24">
      <c r="X451" s="274" t="s">
        <v>1140</v>
      </c>
    </row>
    <row r="452" spans="24:24">
      <c r="X452" s="275" t="s">
        <v>406</v>
      </c>
    </row>
    <row r="453" spans="24:24">
      <c r="X453" s="275" t="s">
        <v>407</v>
      </c>
    </row>
    <row r="454" spans="24:24">
      <c r="X454" s="274" t="s">
        <v>1141</v>
      </c>
    </row>
    <row r="455" spans="24:24">
      <c r="X455" s="274" t="s">
        <v>1142</v>
      </c>
    </row>
    <row r="456" spans="24:24">
      <c r="X456" s="275" t="s">
        <v>724</v>
      </c>
    </row>
    <row r="457" spans="24:24">
      <c r="X457" s="274" t="s">
        <v>1143</v>
      </c>
    </row>
    <row r="458" spans="24:24">
      <c r="X458" s="274" t="s">
        <v>1144</v>
      </c>
    </row>
    <row r="459" spans="24:24">
      <c r="X459" s="275" t="s">
        <v>408</v>
      </c>
    </row>
    <row r="460" spans="24:24">
      <c r="X460" s="274" t="s">
        <v>1145</v>
      </c>
    </row>
    <row r="461" spans="24:24">
      <c r="X461" s="275" t="s">
        <v>409</v>
      </c>
    </row>
    <row r="462" spans="24:24">
      <c r="X462" s="274" t="s">
        <v>1146</v>
      </c>
    </row>
    <row r="463" spans="24:24">
      <c r="X463" s="275" t="s">
        <v>410</v>
      </c>
    </row>
    <row r="464" spans="24:24">
      <c r="X464" s="274" t="s">
        <v>1147</v>
      </c>
    </row>
    <row r="465" spans="24:24">
      <c r="X465" s="274" t="s">
        <v>1148</v>
      </c>
    </row>
    <row r="466" spans="24:24">
      <c r="X466" s="275" t="s">
        <v>411</v>
      </c>
    </row>
    <row r="467" spans="24:24">
      <c r="X467" s="274" t="s">
        <v>1149</v>
      </c>
    </row>
    <row r="468" spans="24:24">
      <c r="X468" s="274" t="s">
        <v>30</v>
      </c>
    </row>
    <row r="469" spans="24:24">
      <c r="X469" s="274" t="s">
        <v>1150</v>
      </c>
    </row>
    <row r="470" spans="24:24">
      <c r="X470" s="275" t="s">
        <v>412</v>
      </c>
    </row>
    <row r="471" spans="24:24">
      <c r="X471" s="274" t="s">
        <v>1151</v>
      </c>
    </row>
    <row r="472" spans="24:24">
      <c r="X472" s="274" t="s">
        <v>1152</v>
      </c>
    </row>
    <row r="473" spans="24:24">
      <c r="X473" s="275" t="s">
        <v>602</v>
      </c>
    </row>
    <row r="474" spans="24:24">
      <c r="X474" s="275" t="s">
        <v>413</v>
      </c>
    </row>
    <row r="475" spans="24:24">
      <c r="X475" s="274" t="s">
        <v>1153</v>
      </c>
    </row>
    <row r="476" spans="24:24">
      <c r="X476" s="275" t="s">
        <v>664</v>
      </c>
    </row>
    <row r="477" spans="24:24">
      <c r="X477" s="275" t="s">
        <v>603</v>
      </c>
    </row>
    <row r="478" spans="24:24">
      <c r="X478" s="274" t="s">
        <v>1154</v>
      </c>
    </row>
    <row r="479" spans="24:24">
      <c r="X479" s="275" t="s">
        <v>414</v>
      </c>
    </row>
    <row r="480" spans="24:24">
      <c r="X480" s="274" t="s">
        <v>31</v>
      </c>
    </row>
    <row r="481" spans="24:24">
      <c r="X481" s="275" t="s">
        <v>729</v>
      </c>
    </row>
    <row r="482" spans="24:24">
      <c r="X482" s="275" t="s">
        <v>415</v>
      </c>
    </row>
    <row r="483" spans="24:24">
      <c r="X483" s="275" t="s">
        <v>416</v>
      </c>
    </row>
    <row r="484" spans="24:24">
      <c r="X484" s="274" t="s">
        <v>1155</v>
      </c>
    </row>
    <row r="485" spans="24:24">
      <c r="X485" s="274" t="s">
        <v>1156</v>
      </c>
    </row>
    <row r="486" spans="24:24">
      <c r="X486" s="274" t="s">
        <v>1157</v>
      </c>
    </row>
    <row r="487" spans="24:24">
      <c r="X487" s="274" t="s">
        <v>169</v>
      </c>
    </row>
    <row r="488" spans="24:24">
      <c r="X488" s="274" t="s">
        <v>1158</v>
      </c>
    </row>
    <row r="489" spans="24:24">
      <c r="X489" s="275" t="s">
        <v>417</v>
      </c>
    </row>
    <row r="490" spans="24:24">
      <c r="X490" s="274" t="s">
        <v>1159</v>
      </c>
    </row>
    <row r="491" spans="24:24">
      <c r="X491" s="275" t="s">
        <v>604</v>
      </c>
    </row>
    <row r="492" spans="24:24">
      <c r="X492" s="275" t="s">
        <v>605</v>
      </c>
    </row>
    <row r="493" spans="24:24">
      <c r="X493" s="275" t="s">
        <v>418</v>
      </c>
    </row>
    <row r="494" spans="24:24">
      <c r="X494" s="275" t="s">
        <v>665</v>
      </c>
    </row>
    <row r="495" spans="24:24">
      <c r="X495" s="274" t="s">
        <v>1160</v>
      </c>
    </row>
    <row r="496" spans="24:24">
      <c r="X496" s="275" t="s">
        <v>175</v>
      </c>
    </row>
    <row r="497" spans="24:24">
      <c r="X497" s="275" t="s">
        <v>419</v>
      </c>
    </row>
    <row r="498" spans="24:24">
      <c r="X498" s="274" t="s">
        <v>1161</v>
      </c>
    </row>
    <row r="499" spans="24:24">
      <c r="X499" s="275" t="s">
        <v>420</v>
      </c>
    </row>
    <row r="500" spans="24:24">
      <c r="X500" s="274" t="s">
        <v>1162</v>
      </c>
    </row>
    <row r="501" spans="24:24">
      <c r="X501" s="275" t="s">
        <v>606</v>
      </c>
    </row>
    <row r="502" spans="24:24">
      <c r="X502" s="275" t="s">
        <v>730</v>
      </c>
    </row>
    <row r="503" spans="24:24">
      <c r="X503" s="274" t="s">
        <v>1163</v>
      </c>
    </row>
    <row r="504" spans="24:24">
      <c r="X504" s="275" t="s">
        <v>421</v>
      </c>
    </row>
    <row r="505" spans="24:24">
      <c r="X505" s="275" t="s">
        <v>731</v>
      </c>
    </row>
    <row r="506" spans="24:24">
      <c r="X506" s="275" t="s">
        <v>732</v>
      </c>
    </row>
    <row r="507" spans="24:24">
      <c r="X507" s="274" t="s">
        <v>1164</v>
      </c>
    </row>
    <row r="508" spans="24:24">
      <c r="X508" s="275" t="s">
        <v>422</v>
      </c>
    </row>
    <row r="509" spans="24:24">
      <c r="X509" s="275" t="s">
        <v>607</v>
      </c>
    </row>
    <row r="510" spans="24:24">
      <c r="X510" s="275" t="s">
        <v>423</v>
      </c>
    </row>
    <row r="511" spans="24:24">
      <c r="X511" s="275" t="s">
        <v>666</v>
      </c>
    </row>
    <row r="512" spans="24:24">
      <c r="X512" s="274" t="s">
        <v>1165</v>
      </c>
    </row>
    <row r="513" spans="24:24">
      <c r="X513" s="274" t="s">
        <v>1166</v>
      </c>
    </row>
    <row r="514" spans="24:24">
      <c r="X514" s="274" t="s">
        <v>1167</v>
      </c>
    </row>
    <row r="515" spans="24:24">
      <c r="X515" s="275" t="s">
        <v>424</v>
      </c>
    </row>
    <row r="516" spans="24:24">
      <c r="X516" s="275" t="s">
        <v>667</v>
      </c>
    </row>
    <row r="517" spans="24:24">
      <c r="X517" s="274" t="s">
        <v>1168</v>
      </c>
    </row>
    <row r="518" spans="24:24">
      <c r="X518" s="274" t="s">
        <v>1169</v>
      </c>
    </row>
    <row r="519" spans="24:24">
      <c r="X519" s="275" t="s">
        <v>425</v>
      </c>
    </row>
    <row r="520" spans="24:24">
      <c r="X520" s="274" t="s">
        <v>1170</v>
      </c>
    </row>
    <row r="521" spans="24:24">
      <c r="X521" s="275" t="s">
        <v>426</v>
      </c>
    </row>
    <row r="522" spans="24:24">
      <c r="X522" s="274" t="s">
        <v>1171</v>
      </c>
    </row>
    <row r="523" spans="24:24">
      <c r="X523" s="275" t="s">
        <v>733</v>
      </c>
    </row>
    <row r="524" spans="24:24">
      <c r="X524" s="275" t="s">
        <v>717</v>
      </c>
    </row>
    <row r="525" spans="24:24">
      <c r="X525" s="274" t="s">
        <v>1172</v>
      </c>
    </row>
    <row r="526" spans="24:24">
      <c r="X526" s="274" t="s">
        <v>1173</v>
      </c>
    </row>
    <row r="527" spans="24:24">
      <c r="X527" s="275" t="s">
        <v>668</v>
      </c>
    </row>
    <row r="528" spans="24:24">
      <c r="X528" s="274" t="s">
        <v>1174</v>
      </c>
    </row>
    <row r="529" spans="24:24">
      <c r="X529" s="274" t="s">
        <v>1175</v>
      </c>
    </row>
    <row r="530" spans="24:24">
      <c r="X530" s="275" t="s">
        <v>608</v>
      </c>
    </row>
    <row r="531" spans="24:24">
      <c r="X531" s="275" t="s">
        <v>669</v>
      </c>
    </row>
    <row r="532" spans="24:24">
      <c r="X532" s="275" t="s">
        <v>427</v>
      </c>
    </row>
    <row r="533" spans="24:24">
      <c r="X533" s="275" t="s">
        <v>670</v>
      </c>
    </row>
    <row r="534" spans="24:24">
      <c r="X534" s="274" t="s">
        <v>1176</v>
      </c>
    </row>
    <row r="535" spans="24:24">
      <c r="X535" s="274" t="s">
        <v>1177</v>
      </c>
    </row>
    <row r="536" spans="24:24">
      <c r="X536" s="274" t="s">
        <v>1178</v>
      </c>
    </row>
    <row r="537" spans="24:24">
      <c r="X537" s="275" t="s">
        <v>428</v>
      </c>
    </row>
    <row r="538" spans="24:24">
      <c r="X538" s="274" t="s">
        <v>1179</v>
      </c>
    </row>
    <row r="539" spans="24:24">
      <c r="X539" s="274" t="s">
        <v>1180</v>
      </c>
    </row>
    <row r="540" spans="24:24">
      <c r="X540" s="274" t="s">
        <v>1181</v>
      </c>
    </row>
    <row r="541" spans="24:24">
      <c r="X541" s="274" t="s">
        <v>1182</v>
      </c>
    </row>
    <row r="542" spans="24:24">
      <c r="X542" s="274" t="s">
        <v>1183</v>
      </c>
    </row>
    <row r="543" spans="24:24">
      <c r="X543" s="274" t="s">
        <v>1184</v>
      </c>
    </row>
    <row r="544" spans="24:24">
      <c r="X544" s="277" t="s">
        <v>609</v>
      </c>
    </row>
    <row r="545" spans="24:24">
      <c r="X545" s="278" t="s">
        <v>1185</v>
      </c>
    </row>
    <row r="546" spans="24:24">
      <c r="X546" s="278" t="s">
        <v>182</v>
      </c>
    </row>
    <row r="547" spans="24:24">
      <c r="X547" s="277" t="s">
        <v>429</v>
      </c>
    </row>
    <row r="548" spans="24:24">
      <c r="X548" s="277" t="s">
        <v>671</v>
      </c>
    </row>
    <row r="549" spans="24:24">
      <c r="X549" s="277" t="s">
        <v>46</v>
      </c>
    </row>
    <row r="550" spans="24:24">
      <c r="X550" s="277" t="s">
        <v>672</v>
      </c>
    </row>
    <row r="551" spans="24:24">
      <c r="X551" s="277" t="s">
        <v>673</v>
      </c>
    </row>
    <row r="552" spans="24:24">
      <c r="X552" s="277" t="s">
        <v>430</v>
      </c>
    </row>
    <row r="553" spans="24:24">
      <c r="X553" s="277" t="s">
        <v>674</v>
      </c>
    </row>
    <row r="554" spans="24:24">
      <c r="X554" s="277" t="s">
        <v>274</v>
      </c>
    </row>
    <row r="555" spans="24:24">
      <c r="X555" s="277" t="s">
        <v>610</v>
      </c>
    </row>
    <row r="556" spans="24:24">
      <c r="X556" s="278" t="s">
        <v>1186</v>
      </c>
    </row>
    <row r="557" spans="24:24">
      <c r="X557" s="277" t="s">
        <v>431</v>
      </c>
    </row>
    <row r="558" spans="24:24">
      <c r="X558" s="277" t="s">
        <v>432</v>
      </c>
    </row>
    <row r="559" spans="24:24">
      <c r="X559" s="278" t="s">
        <v>1187</v>
      </c>
    </row>
    <row r="560" spans="24:24">
      <c r="X560" s="277" t="s">
        <v>433</v>
      </c>
    </row>
    <row r="561" spans="24:24">
      <c r="X561" s="278" t="s">
        <v>1188</v>
      </c>
    </row>
    <row r="562" spans="24:24">
      <c r="X562" s="278" t="s">
        <v>1189</v>
      </c>
    </row>
    <row r="563" spans="24:24">
      <c r="X563" s="278" t="s">
        <v>1190</v>
      </c>
    </row>
    <row r="564" spans="24:24">
      <c r="X564" s="277" t="s">
        <v>434</v>
      </c>
    </row>
    <row r="565" spans="24:24">
      <c r="X565" s="278" t="s">
        <v>1191</v>
      </c>
    </row>
    <row r="566" spans="24:24">
      <c r="X566" s="278" t="s">
        <v>1192</v>
      </c>
    </row>
    <row r="567" spans="24:24">
      <c r="X567" s="278" t="s">
        <v>1193</v>
      </c>
    </row>
    <row r="568" spans="24:24">
      <c r="X568" s="277" t="s">
        <v>611</v>
      </c>
    </row>
    <row r="569" spans="24:24">
      <c r="X569" s="277" t="s">
        <v>718</v>
      </c>
    </row>
    <row r="570" spans="24:24">
      <c r="X570" s="278" t="s">
        <v>1194</v>
      </c>
    </row>
    <row r="571" spans="24:24">
      <c r="X571" s="279" t="s">
        <v>1195</v>
      </c>
    </row>
    <row r="572" spans="24:24">
      <c r="X572" s="278" t="s">
        <v>1196</v>
      </c>
    </row>
    <row r="573" spans="24:24">
      <c r="X573" s="278" t="s">
        <v>187</v>
      </c>
    </row>
    <row r="574" spans="24:24">
      <c r="X574" s="277" t="s">
        <v>435</v>
      </c>
    </row>
    <row r="575" spans="24:24">
      <c r="X575" s="278" t="s">
        <v>1197</v>
      </c>
    </row>
    <row r="576" spans="24:24">
      <c r="X576" s="277" t="s">
        <v>188</v>
      </c>
    </row>
    <row r="577" spans="24:24">
      <c r="X577" s="278" t="s">
        <v>1198</v>
      </c>
    </row>
    <row r="578" spans="24:24">
      <c r="X578" s="278" t="s">
        <v>189</v>
      </c>
    </row>
    <row r="579" spans="24:24">
      <c r="X579" s="277" t="s">
        <v>436</v>
      </c>
    </row>
    <row r="580" spans="24:24">
      <c r="X580" s="277" t="s">
        <v>612</v>
      </c>
    </row>
    <row r="581" spans="24:24">
      <c r="X581" s="278" t="s">
        <v>1199</v>
      </c>
    </row>
    <row r="582" spans="24:24">
      <c r="X582" s="278" t="s">
        <v>1200</v>
      </c>
    </row>
    <row r="583" spans="24:24">
      <c r="X583" s="278" t="s">
        <v>1201</v>
      </c>
    </row>
    <row r="584" spans="24:24">
      <c r="X584" s="278" t="s">
        <v>1202</v>
      </c>
    </row>
    <row r="585" spans="24:24">
      <c r="X585" s="278" t="s">
        <v>1203</v>
      </c>
    </row>
    <row r="586" spans="24:24">
      <c r="X586" s="277" t="s">
        <v>49</v>
      </c>
    </row>
    <row r="587" spans="24:24">
      <c r="X587" s="278" t="s">
        <v>1204</v>
      </c>
    </row>
    <row r="588" spans="24:24">
      <c r="X588" s="277" t="s">
        <v>437</v>
      </c>
    </row>
    <row r="589" spans="24:24">
      <c r="X589" s="278" t="s">
        <v>1205</v>
      </c>
    </row>
    <row r="590" spans="24:24">
      <c r="X590" s="278" t="s">
        <v>1206</v>
      </c>
    </row>
    <row r="591" spans="24:24">
      <c r="X591" s="278" t="s">
        <v>1207</v>
      </c>
    </row>
    <row r="592" spans="24:24">
      <c r="X592" s="277" t="s">
        <v>675</v>
      </c>
    </row>
    <row r="593" spans="24:24">
      <c r="X593" s="277" t="s">
        <v>676</v>
      </c>
    </row>
    <row r="594" spans="24:24">
      <c r="X594" s="277" t="s">
        <v>1208</v>
      </c>
    </row>
    <row r="595" spans="24:24">
      <c r="X595" s="277" t="s">
        <v>677</v>
      </c>
    </row>
    <row r="596" spans="24:24">
      <c r="X596" s="277" t="s">
        <v>438</v>
      </c>
    </row>
    <row r="597" spans="24:24">
      <c r="X597" s="277" t="s">
        <v>439</v>
      </c>
    </row>
    <row r="598" spans="24:24">
      <c r="X598" s="277" t="s">
        <v>52</v>
      </c>
    </row>
    <row r="599" spans="24:24">
      <c r="X599" s="277" t="s">
        <v>440</v>
      </c>
    </row>
    <row r="600" spans="24:24">
      <c r="X600" s="278" t="s">
        <v>1209</v>
      </c>
    </row>
    <row r="601" spans="24:24">
      <c r="X601" s="277" t="s">
        <v>286</v>
      </c>
    </row>
    <row r="602" spans="24:24">
      <c r="X602" s="278" t="s">
        <v>1210</v>
      </c>
    </row>
    <row r="603" spans="24:24">
      <c r="X603" s="277" t="s">
        <v>613</v>
      </c>
    </row>
    <row r="604" spans="24:24">
      <c r="X604" s="278" t="s">
        <v>1211</v>
      </c>
    </row>
    <row r="605" spans="24:24">
      <c r="X605" s="278" t="s">
        <v>1212</v>
      </c>
    </row>
    <row r="606" spans="24:24">
      <c r="X606" s="278" t="s">
        <v>1213</v>
      </c>
    </row>
    <row r="607" spans="24:24">
      <c r="X607" s="278" t="s">
        <v>1214</v>
      </c>
    </row>
    <row r="608" spans="24:24">
      <c r="X608" s="278" t="s">
        <v>1215</v>
      </c>
    </row>
    <row r="609" spans="24:24">
      <c r="X609" s="277" t="s">
        <v>678</v>
      </c>
    </row>
    <row r="610" spans="24:24">
      <c r="X610" s="277" t="s">
        <v>441</v>
      </c>
    </row>
    <row r="611" spans="24:24">
      <c r="X611" s="277" t="s">
        <v>442</v>
      </c>
    </row>
    <row r="612" spans="24:24">
      <c r="X612" s="277" t="s">
        <v>443</v>
      </c>
    </row>
    <row r="613" spans="24:24">
      <c r="X613" s="278" t="s">
        <v>1216</v>
      </c>
    </row>
    <row r="614" spans="24:24">
      <c r="X614" s="278" t="s">
        <v>193</v>
      </c>
    </row>
    <row r="615" spans="24:24">
      <c r="X615" s="278" t="s">
        <v>1217</v>
      </c>
    </row>
    <row r="616" spans="24:24">
      <c r="X616" s="277" t="s">
        <v>614</v>
      </c>
    </row>
    <row r="617" spans="24:24">
      <c r="X617" s="278" t="s">
        <v>1218</v>
      </c>
    </row>
    <row r="618" spans="24:24">
      <c r="X618" s="278" t="s">
        <v>1219</v>
      </c>
    </row>
    <row r="619" spans="24:24">
      <c r="X619" s="278" t="s">
        <v>195</v>
      </c>
    </row>
    <row r="620" spans="24:24">
      <c r="X620" s="278" t="s">
        <v>1220</v>
      </c>
    </row>
    <row r="621" spans="24:24">
      <c r="X621" s="278" t="s">
        <v>1221</v>
      </c>
    </row>
    <row r="622" spans="24:24">
      <c r="X622" s="278" t="s">
        <v>1222</v>
      </c>
    </row>
    <row r="623" spans="24:24">
      <c r="X623" s="277" t="s">
        <v>444</v>
      </c>
    </row>
    <row r="624" spans="24:24">
      <c r="X624" s="278" t="s">
        <v>1223</v>
      </c>
    </row>
    <row r="625" spans="24:24">
      <c r="X625" s="278" t="s">
        <v>1224</v>
      </c>
    </row>
    <row r="626" spans="24:24">
      <c r="X626" s="277" t="s">
        <v>445</v>
      </c>
    </row>
    <row r="627" spans="24:24">
      <c r="X627" s="277" t="s">
        <v>446</v>
      </c>
    </row>
    <row r="628" spans="24:24">
      <c r="X628" s="278" t="s">
        <v>1225</v>
      </c>
    </row>
    <row r="629" spans="24:24">
      <c r="X629" s="277" t="s">
        <v>615</v>
      </c>
    </row>
    <row r="630" spans="24:24">
      <c r="X630" s="277" t="s">
        <v>679</v>
      </c>
    </row>
    <row r="631" spans="24:24">
      <c r="X631" s="278" t="s">
        <v>1226</v>
      </c>
    </row>
    <row r="632" spans="24:24">
      <c r="X632" s="277" t="s">
        <v>447</v>
      </c>
    </row>
    <row r="633" spans="24:24">
      <c r="X633" s="278" t="s">
        <v>1227</v>
      </c>
    </row>
    <row r="634" spans="24:24">
      <c r="X634" s="277" t="s">
        <v>448</v>
      </c>
    </row>
    <row r="635" spans="24:24">
      <c r="X635" s="278" t="s">
        <v>1228</v>
      </c>
    </row>
    <row r="636" spans="24:24">
      <c r="X636" s="278" t="s">
        <v>616</v>
      </c>
    </row>
    <row r="637" spans="24:24">
      <c r="X637" s="278" t="s">
        <v>1229</v>
      </c>
    </row>
    <row r="638" spans="24:24">
      <c r="X638" s="278" t="s">
        <v>1230</v>
      </c>
    </row>
    <row r="639" spans="24:24">
      <c r="X639" s="278" t="s">
        <v>1231</v>
      </c>
    </row>
    <row r="640" spans="24:24">
      <c r="X640" s="278" t="s">
        <v>1232</v>
      </c>
    </row>
    <row r="641" spans="24:24">
      <c r="X641" s="277" t="s">
        <v>55</v>
      </c>
    </row>
    <row r="642" spans="24:24">
      <c r="X642" s="277" t="s">
        <v>449</v>
      </c>
    </row>
    <row r="643" spans="24:24">
      <c r="X643" s="277" t="s">
        <v>450</v>
      </c>
    </row>
    <row r="644" spans="24:24">
      <c r="X644" s="277" t="s">
        <v>451</v>
      </c>
    </row>
    <row r="645" spans="24:24">
      <c r="X645" s="277" t="s">
        <v>680</v>
      </c>
    </row>
    <row r="646" spans="24:24">
      <c r="X646" s="278" t="s">
        <v>1233</v>
      </c>
    </row>
    <row r="647" spans="24:24">
      <c r="X647" s="278" t="s">
        <v>1234</v>
      </c>
    </row>
    <row r="648" spans="24:24">
      <c r="X648" s="278" t="s">
        <v>1235</v>
      </c>
    </row>
    <row r="649" spans="24:24">
      <c r="X649" s="277" t="s">
        <v>734</v>
      </c>
    </row>
    <row r="650" spans="24:24">
      <c r="X650" s="277" t="s">
        <v>452</v>
      </c>
    </row>
    <row r="651" spans="24:24">
      <c r="X651" s="277" t="s">
        <v>453</v>
      </c>
    </row>
    <row r="652" spans="24:24">
      <c r="X652" s="277" t="s">
        <v>454</v>
      </c>
    </row>
    <row r="653" spans="24:24">
      <c r="X653" s="278" t="s">
        <v>1236</v>
      </c>
    </row>
    <row r="654" spans="24:24">
      <c r="X654" s="278" t="s">
        <v>1237</v>
      </c>
    </row>
    <row r="655" spans="24:24">
      <c r="X655" s="277" t="s">
        <v>568</v>
      </c>
    </row>
    <row r="656" spans="24:24">
      <c r="X656" s="278" t="s">
        <v>1238</v>
      </c>
    </row>
    <row r="657" spans="24:24">
      <c r="X657" s="277" t="s">
        <v>617</v>
      </c>
    </row>
    <row r="658" spans="24:24">
      <c r="X658" s="278" t="s">
        <v>41</v>
      </c>
    </row>
    <row r="659" spans="24:24">
      <c r="X659" s="278" t="s">
        <v>1239</v>
      </c>
    </row>
    <row r="660" spans="24:24">
      <c r="X660" s="278" t="s">
        <v>1240</v>
      </c>
    </row>
    <row r="661" spans="24:24">
      <c r="X661" s="278" t="s">
        <v>1241</v>
      </c>
    </row>
    <row r="662" spans="24:24">
      <c r="X662" s="278" t="s">
        <v>1242</v>
      </c>
    </row>
    <row r="663" spans="24:24">
      <c r="X663" s="277" t="s">
        <v>455</v>
      </c>
    </row>
    <row r="664" spans="24:24">
      <c r="X664" s="277" t="s">
        <v>618</v>
      </c>
    </row>
    <row r="665" spans="24:24">
      <c r="X665" s="277" t="s">
        <v>681</v>
      </c>
    </row>
    <row r="666" spans="24:24">
      <c r="X666" s="278" t="s">
        <v>1243</v>
      </c>
    </row>
    <row r="667" spans="24:24">
      <c r="X667" s="278" t="s">
        <v>1244</v>
      </c>
    </row>
    <row r="668" spans="24:24">
      <c r="X668" s="278" t="s">
        <v>1245</v>
      </c>
    </row>
    <row r="669" spans="24:24">
      <c r="X669" s="277" t="s">
        <v>619</v>
      </c>
    </row>
    <row r="670" spans="24:24">
      <c r="X670" s="278" t="s">
        <v>1246</v>
      </c>
    </row>
    <row r="671" spans="24:24">
      <c r="X671" s="277" t="s">
        <v>682</v>
      </c>
    </row>
    <row r="672" spans="24:24">
      <c r="X672" s="277" t="s">
        <v>456</v>
      </c>
    </row>
    <row r="673" spans="24:24">
      <c r="X673" s="278" t="s">
        <v>1247</v>
      </c>
    </row>
    <row r="674" spans="24:24">
      <c r="X674" s="277" t="s">
        <v>209</v>
      </c>
    </row>
    <row r="675" spans="24:24">
      <c r="X675" s="277" t="s">
        <v>457</v>
      </c>
    </row>
    <row r="676" spans="24:24">
      <c r="X676" s="277" t="s">
        <v>458</v>
      </c>
    </row>
    <row r="677" spans="24:24">
      <c r="X677" s="278" t="s">
        <v>1248</v>
      </c>
    </row>
    <row r="678" spans="24:24">
      <c r="X678" s="278" t="s">
        <v>1249</v>
      </c>
    </row>
    <row r="679" spans="24:24">
      <c r="X679" s="277" t="s">
        <v>459</v>
      </c>
    </row>
    <row r="680" spans="24:24">
      <c r="X680" s="278" t="s">
        <v>1250</v>
      </c>
    </row>
    <row r="681" spans="24:24">
      <c r="X681" s="277" t="s">
        <v>620</v>
      </c>
    </row>
    <row r="682" spans="24:24">
      <c r="X682" s="278" t="s">
        <v>1251</v>
      </c>
    </row>
    <row r="683" spans="24:24">
      <c r="X683" s="277" t="s">
        <v>460</v>
      </c>
    </row>
    <row r="684" spans="24:24">
      <c r="X684" s="278" t="s">
        <v>1252</v>
      </c>
    </row>
    <row r="685" spans="24:24">
      <c r="X685" s="278" t="s">
        <v>1253</v>
      </c>
    </row>
    <row r="686" spans="24:24">
      <c r="X686" s="277" t="s">
        <v>621</v>
      </c>
    </row>
    <row r="687" spans="24:24">
      <c r="X687" s="278" t="s">
        <v>1254</v>
      </c>
    </row>
    <row r="688" spans="24:24">
      <c r="X688" s="277" t="s">
        <v>461</v>
      </c>
    </row>
    <row r="689" spans="24:24">
      <c r="X689" s="278" t="s">
        <v>1255</v>
      </c>
    </row>
    <row r="690" spans="24:24">
      <c r="X690" s="277" t="s">
        <v>622</v>
      </c>
    </row>
    <row r="691" spans="24:24">
      <c r="X691" s="278" t="s">
        <v>1256</v>
      </c>
    </row>
    <row r="692" spans="24:24">
      <c r="X692" s="278" t="s">
        <v>1257</v>
      </c>
    </row>
    <row r="693" spans="24:24">
      <c r="X693" s="278" t="s">
        <v>1258</v>
      </c>
    </row>
    <row r="694" spans="24:24">
      <c r="X694" s="278" t="s">
        <v>1259</v>
      </c>
    </row>
    <row r="695" spans="24:24">
      <c r="X695" s="277" t="s">
        <v>623</v>
      </c>
    </row>
    <row r="696" spans="24:24">
      <c r="X696" s="278" t="s">
        <v>1260</v>
      </c>
    </row>
    <row r="697" spans="24:24">
      <c r="X697" s="278" t="s">
        <v>1261</v>
      </c>
    </row>
    <row r="698" spans="24:24">
      <c r="X698" s="278" t="s">
        <v>1262</v>
      </c>
    </row>
    <row r="699" spans="24:24">
      <c r="X699" s="278" t="s">
        <v>1263</v>
      </c>
    </row>
    <row r="700" spans="24:24">
      <c r="X700" s="277" t="s">
        <v>462</v>
      </c>
    </row>
    <row r="701" spans="24:24">
      <c r="X701" s="278" t="s">
        <v>1264</v>
      </c>
    </row>
    <row r="702" spans="24:24">
      <c r="X702" s="277" t="s">
        <v>463</v>
      </c>
    </row>
    <row r="703" spans="24:24">
      <c r="X703" s="278" t="s">
        <v>1265</v>
      </c>
    </row>
    <row r="704" spans="24:24">
      <c r="X704" s="275" t="s">
        <v>464</v>
      </c>
    </row>
    <row r="705" spans="24:24">
      <c r="X705" s="277" t="s">
        <v>1266</v>
      </c>
    </row>
    <row r="706" spans="24:24">
      <c r="X706" s="278" t="s">
        <v>1267</v>
      </c>
    </row>
    <row r="707" spans="24:24">
      <c r="X707" s="278" t="s">
        <v>1268</v>
      </c>
    </row>
    <row r="708" spans="24:24">
      <c r="X708" s="277" t="s">
        <v>624</v>
      </c>
    </row>
    <row r="709" spans="24:24">
      <c r="X709" s="277" t="s">
        <v>625</v>
      </c>
    </row>
    <row r="710" spans="24:24">
      <c r="X710" s="278" t="s">
        <v>1269</v>
      </c>
    </row>
    <row r="711" spans="24:24">
      <c r="X711" s="278" t="s">
        <v>1270</v>
      </c>
    </row>
    <row r="712" spans="24:24">
      <c r="X712" s="277" t="s">
        <v>465</v>
      </c>
    </row>
    <row r="713" spans="24:24">
      <c r="X713" s="278" t="s">
        <v>1271</v>
      </c>
    </row>
    <row r="714" spans="24:24">
      <c r="X714" s="278" t="s">
        <v>1272</v>
      </c>
    </row>
    <row r="715" spans="24:24">
      <c r="X715" s="278" t="s">
        <v>1273</v>
      </c>
    </row>
    <row r="716" spans="24:24">
      <c r="X716" s="278" t="s">
        <v>1274</v>
      </c>
    </row>
    <row r="717" spans="24:24">
      <c r="X717" s="277" t="s">
        <v>56</v>
      </c>
    </row>
    <row r="718" spans="24:24">
      <c r="X718" s="278" t="s">
        <v>1275</v>
      </c>
    </row>
    <row r="719" spans="24:24">
      <c r="X719" s="277" t="s">
        <v>626</v>
      </c>
    </row>
    <row r="720" spans="24:24">
      <c r="X720" s="277" t="s">
        <v>683</v>
      </c>
    </row>
    <row r="721" spans="24:24">
      <c r="X721" s="277" t="s">
        <v>271</v>
      </c>
    </row>
    <row r="722" spans="24:24">
      <c r="X722" s="277" t="s">
        <v>466</v>
      </c>
    </row>
    <row r="723" spans="24:24">
      <c r="X723" s="278" t="s">
        <v>1276</v>
      </c>
    </row>
    <row r="724" spans="24:24">
      <c r="X724" s="277" t="s">
        <v>467</v>
      </c>
    </row>
    <row r="725" spans="24:24">
      <c r="X725" s="278" t="s">
        <v>1277</v>
      </c>
    </row>
    <row r="726" spans="24:24">
      <c r="X726" s="277" t="s">
        <v>16</v>
      </c>
    </row>
    <row r="727" spans="24:24">
      <c r="X727" s="277" t="s">
        <v>684</v>
      </c>
    </row>
    <row r="728" spans="24:24">
      <c r="X728" s="278" t="s">
        <v>1278</v>
      </c>
    </row>
    <row r="729" spans="24:24">
      <c r="X729" s="278" t="s">
        <v>1279</v>
      </c>
    </row>
    <row r="730" spans="24:24">
      <c r="X730" s="278" t="s">
        <v>1280</v>
      </c>
    </row>
    <row r="731" spans="24:24">
      <c r="X731" s="277" t="s">
        <v>468</v>
      </c>
    </row>
    <row r="732" spans="24:24">
      <c r="X732" s="277" t="s">
        <v>627</v>
      </c>
    </row>
    <row r="733" spans="24:24">
      <c r="X733" s="278" t="s">
        <v>1281</v>
      </c>
    </row>
    <row r="734" spans="24:24">
      <c r="X734" s="278" t="s">
        <v>1282</v>
      </c>
    </row>
    <row r="735" spans="24:24">
      <c r="X735" s="278" t="s">
        <v>1283</v>
      </c>
    </row>
    <row r="736" spans="24:24">
      <c r="X736" s="278" t="s">
        <v>1284</v>
      </c>
    </row>
    <row r="737" spans="24:24">
      <c r="X737" s="277" t="s">
        <v>469</v>
      </c>
    </row>
    <row r="738" spans="24:24">
      <c r="X738" s="278" t="s">
        <v>1285</v>
      </c>
    </row>
    <row r="739" spans="24:24">
      <c r="X739" s="277" t="s">
        <v>470</v>
      </c>
    </row>
    <row r="740" spans="24:24">
      <c r="X740" s="277" t="s">
        <v>275</v>
      </c>
    </row>
    <row r="741" spans="24:24">
      <c r="X741" s="277" t="s">
        <v>471</v>
      </c>
    </row>
    <row r="742" spans="24:24">
      <c r="X742" s="277" t="s">
        <v>472</v>
      </c>
    </row>
    <row r="743" spans="24:24">
      <c r="X743" s="277" t="s">
        <v>685</v>
      </c>
    </row>
    <row r="744" spans="24:24">
      <c r="X744" s="277" t="s">
        <v>686</v>
      </c>
    </row>
    <row r="745" spans="24:24">
      <c r="X745" s="278" t="s">
        <v>1286</v>
      </c>
    </row>
    <row r="746" spans="24:24">
      <c r="X746" s="277" t="s">
        <v>473</v>
      </c>
    </row>
    <row r="747" spans="24:24">
      <c r="X747" s="277" t="s">
        <v>474</v>
      </c>
    </row>
    <row r="748" spans="24:24">
      <c r="X748" s="278" t="s">
        <v>1287</v>
      </c>
    </row>
    <row r="749" spans="24:24">
      <c r="X749" s="277" t="s">
        <v>179</v>
      </c>
    </row>
    <row r="750" spans="24:24">
      <c r="X750" s="277" t="s">
        <v>32</v>
      </c>
    </row>
    <row r="751" spans="24:24">
      <c r="X751" s="277" t="s">
        <v>475</v>
      </c>
    </row>
    <row r="752" spans="24:24">
      <c r="X752" s="278" t="s">
        <v>1288</v>
      </c>
    </row>
    <row r="753" spans="24:24">
      <c r="X753" s="278" t="s">
        <v>1289</v>
      </c>
    </row>
    <row r="754" spans="24:24">
      <c r="X754" s="278" t="s">
        <v>1290</v>
      </c>
    </row>
    <row r="755" spans="24:24">
      <c r="X755" s="277" t="s">
        <v>476</v>
      </c>
    </row>
    <row r="756" spans="24:24">
      <c r="X756" s="277" t="s">
        <v>687</v>
      </c>
    </row>
    <row r="757" spans="24:24">
      <c r="X757" s="278" t="s">
        <v>1291</v>
      </c>
    </row>
    <row r="758" spans="24:24">
      <c r="X758" s="277" t="s">
        <v>688</v>
      </c>
    </row>
    <row r="759" spans="24:24">
      <c r="X759" s="277" t="s">
        <v>628</v>
      </c>
    </row>
    <row r="760" spans="24:24">
      <c r="X760" s="278" t="s">
        <v>1292</v>
      </c>
    </row>
    <row r="761" spans="24:24">
      <c r="X761" s="277" t="s">
        <v>629</v>
      </c>
    </row>
    <row r="762" spans="24:24">
      <c r="X762" s="277" t="s">
        <v>630</v>
      </c>
    </row>
    <row r="763" spans="24:24">
      <c r="X763" s="277" t="s">
        <v>689</v>
      </c>
    </row>
    <row r="764" spans="24:24">
      <c r="X764" s="278" t="s">
        <v>1293</v>
      </c>
    </row>
    <row r="765" spans="24:24">
      <c r="X765" s="278" t="s">
        <v>1294</v>
      </c>
    </row>
    <row r="766" spans="24:24">
      <c r="X766" s="278" t="s">
        <v>1295</v>
      </c>
    </row>
    <row r="767" spans="24:24">
      <c r="X767" s="278" t="s">
        <v>1296</v>
      </c>
    </row>
    <row r="768" spans="24:24">
      <c r="X768" s="277" t="s">
        <v>477</v>
      </c>
    </row>
    <row r="769" spans="24:24">
      <c r="X769" s="277" t="s">
        <v>478</v>
      </c>
    </row>
    <row r="770" spans="24:24">
      <c r="X770" s="277" t="s">
        <v>631</v>
      </c>
    </row>
    <row r="771" spans="24:24">
      <c r="X771" s="278" t="s">
        <v>1297</v>
      </c>
    </row>
    <row r="772" spans="24:24">
      <c r="X772" s="278" t="s">
        <v>1298</v>
      </c>
    </row>
    <row r="773" spans="24:24">
      <c r="X773" s="278" t="s">
        <v>1299</v>
      </c>
    </row>
    <row r="774" spans="24:24">
      <c r="X774" s="278" t="s">
        <v>1300</v>
      </c>
    </row>
    <row r="775" spans="24:24">
      <c r="X775" s="278" t="s">
        <v>1301</v>
      </c>
    </row>
    <row r="776" spans="24:24">
      <c r="X776" s="277" t="s">
        <v>479</v>
      </c>
    </row>
    <row r="777" spans="24:24">
      <c r="X777" s="278" t="s">
        <v>1302</v>
      </c>
    </row>
    <row r="778" spans="24:24">
      <c r="X778" s="278" t="s">
        <v>1303</v>
      </c>
    </row>
    <row r="779" spans="24:24">
      <c r="X779" s="278" t="s">
        <v>632</v>
      </c>
    </row>
    <row r="780" spans="24:24">
      <c r="X780" s="277" t="s">
        <v>480</v>
      </c>
    </row>
    <row r="781" spans="24:24">
      <c r="X781" s="278" t="s">
        <v>1304</v>
      </c>
    </row>
    <row r="782" spans="24:24">
      <c r="X782" s="277" t="s">
        <v>481</v>
      </c>
    </row>
    <row r="783" spans="24:24">
      <c r="X783" s="278" t="s">
        <v>1305</v>
      </c>
    </row>
    <row r="784" spans="24:24">
      <c r="X784" s="278" t="s">
        <v>1306</v>
      </c>
    </row>
    <row r="785" spans="24:24">
      <c r="X785" s="278" t="s">
        <v>1307</v>
      </c>
    </row>
    <row r="786" spans="24:24">
      <c r="X786" s="278" t="s">
        <v>1308</v>
      </c>
    </row>
    <row r="787" spans="24:24">
      <c r="X787" s="278" t="s">
        <v>1309</v>
      </c>
    </row>
    <row r="788" spans="24:24">
      <c r="X788" s="278" t="s">
        <v>1310</v>
      </c>
    </row>
    <row r="789" spans="24:24">
      <c r="X789" s="278" t="s">
        <v>1311</v>
      </c>
    </row>
    <row r="790" spans="24:24">
      <c r="X790" s="277" t="s">
        <v>482</v>
      </c>
    </row>
    <row r="791" spans="24:24">
      <c r="X791" s="277" t="s">
        <v>483</v>
      </c>
    </row>
    <row r="792" spans="24:24">
      <c r="X792" s="277" t="s">
        <v>735</v>
      </c>
    </row>
    <row r="793" spans="24:24">
      <c r="X793" s="277" t="s">
        <v>633</v>
      </c>
    </row>
    <row r="794" spans="24:24">
      <c r="X794" s="277" t="s">
        <v>484</v>
      </c>
    </row>
    <row r="795" spans="24:24">
      <c r="X795" s="278" t="s">
        <v>1312</v>
      </c>
    </row>
    <row r="796" spans="24:24">
      <c r="X796" s="278" t="s">
        <v>1313</v>
      </c>
    </row>
    <row r="797" spans="24:24">
      <c r="X797" s="277" t="s">
        <v>485</v>
      </c>
    </row>
    <row r="798" spans="24:24">
      <c r="X798" s="278" t="s">
        <v>1314</v>
      </c>
    </row>
    <row r="799" spans="24:24">
      <c r="X799" s="278" t="s">
        <v>1315</v>
      </c>
    </row>
    <row r="800" spans="24:24">
      <c r="X800" s="278" t="s">
        <v>1316</v>
      </c>
    </row>
    <row r="801" spans="24:24">
      <c r="X801" s="277" t="s">
        <v>486</v>
      </c>
    </row>
    <row r="802" spans="24:24">
      <c r="X802" s="277" t="s">
        <v>719</v>
      </c>
    </row>
    <row r="803" spans="24:24">
      <c r="X803" s="278" t="s">
        <v>1317</v>
      </c>
    </row>
    <row r="804" spans="24:24">
      <c r="X804" s="277" t="s">
        <v>487</v>
      </c>
    </row>
    <row r="805" spans="24:24">
      <c r="X805" s="278" t="s">
        <v>1318</v>
      </c>
    </row>
    <row r="806" spans="24:24">
      <c r="X806" s="278" t="s">
        <v>1319</v>
      </c>
    </row>
    <row r="807" spans="24:24">
      <c r="X807" s="277" t="s">
        <v>276</v>
      </c>
    </row>
    <row r="808" spans="24:24">
      <c r="X808" s="277" t="s">
        <v>488</v>
      </c>
    </row>
    <row r="809" spans="24:24">
      <c r="X809" s="277" t="s">
        <v>489</v>
      </c>
    </row>
    <row r="810" spans="24:24">
      <c r="X810" s="278" t="s">
        <v>1320</v>
      </c>
    </row>
    <row r="811" spans="24:24">
      <c r="X811" s="278" t="s">
        <v>1321</v>
      </c>
    </row>
    <row r="812" spans="24:24">
      <c r="X812" s="278" t="s">
        <v>1322</v>
      </c>
    </row>
    <row r="813" spans="24:24">
      <c r="X813" s="278" t="s">
        <v>1323</v>
      </c>
    </row>
    <row r="814" spans="24:24">
      <c r="X814" s="278" t="s">
        <v>1324</v>
      </c>
    </row>
    <row r="815" spans="24:24">
      <c r="X815" s="277" t="s">
        <v>720</v>
      </c>
    </row>
    <row r="816" spans="24:24">
      <c r="X816" s="278" t="s">
        <v>1325</v>
      </c>
    </row>
    <row r="817" spans="24:24">
      <c r="X817" s="277" t="s">
        <v>690</v>
      </c>
    </row>
    <row r="818" spans="24:24">
      <c r="X818" s="278" t="s">
        <v>1326</v>
      </c>
    </row>
    <row r="819" spans="24:24">
      <c r="X819" s="278" t="s">
        <v>1327</v>
      </c>
    </row>
    <row r="820" spans="24:24">
      <c r="X820" s="277" t="s">
        <v>1328</v>
      </c>
    </row>
    <row r="821" spans="24:24">
      <c r="X821" s="277" t="s">
        <v>490</v>
      </c>
    </row>
    <row r="822" spans="24:24">
      <c r="X822" s="277" t="s">
        <v>691</v>
      </c>
    </row>
    <row r="823" spans="24:24">
      <c r="X823" s="278" t="s">
        <v>1329</v>
      </c>
    </row>
    <row r="824" spans="24:24">
      <c r="X824" s="278" t="s">
        <v>1330</v>
      </c>
    </row>
    <row r="825" spans="24:24">
      <c r="X825" s="277" t="s">
        <v>692</v>
      </c>
    </row>
    <row r="826" spans="24:24">
      <c r="X826" s="277" t="s">
        <v>491</v>
      </c>
    </row>
    <row r="827" spans="24:24">
      <c r="X827" s="277" t="s">
        <v>693</v>
      </c>
    </row>
    <row r="828" spans="24:24">
      <c r="X828" s="277" t="s">
        <v>492</v>
      </c>
    </row>
    <row r="829" spans="24:24">
      <c r="X829" s="277" t="s">
        <v>278</v>
      </c>
    </row>
    <row r="830" spans="24:24">
      <c r="X830" s="277" t="s">
        <v>493</v>
      </c>
    </row>
    <row r="831" spans="24:24">
      <c r="X831" s="278" t="s">
        <v>1331</v>
      </c>
    </row>
    <row r="832" spans="24:24">
      <c r="X832" s="277" t="s">
        <v>634</v>
      </c>
    </row>
    <row r="833" spans="24:24">
      <c r="X833" s="277" t="s">
        <v>494</v>
      </c>
    </row>
    <row r="834" spans="24:24">
      <c r="X834" s="277" t="s">
        <v>495</v>
      </c>
    </row>
    <row r="835" spans="24:24">
      <c r="X835" s="277" t="s">
        <v>635</v>
      </c>
    </row>
    <row r="836" spans="24:24">
      <c r="X836" s="277" t="s">
        <v>496</v>
      </c>
    </row>
    <row r="837" spans="24:24">
      <c r="X837" s="278" t="s">
        <v>1332</v>
      </c>
    </row>
    <row r="838" spans="24:24">
      <c r="X838" s="277" t="s">
        <v>48</v>
      </c>
    </row>
    <row r="839" spans="24:24">
      <c r="X839" s="278" t="s">
        <v>1333</v>
      </c>
    </row>
    <row r="840" spans="24:24">
      <c r="X840" s="277" t="s">
        <v>497</v>
      </c>
    </row>
    <row r="841" spans="24:24">
      <c r="X841" s="278" t="s">
        <v>1334</v>
      </c>
    </row>
    <row r="842" spans="24:24">
      <c r="X842" s="277" t="s">
        <v>498</v>
      </c>
    </row>
    <row r="843" spans="24:24">
      <c r="X843" s="278" t="s">
        <v>1335</v>
      </c>
    </row>
    <row r="844" spans="24:24">
      <c r="X844" s="277" t="s">
        <v>499</v>
      </c>
    </row>
    <row r="845" spans="24:24">
      <c r="X845" s="277" t="s">
        <v>636</v>
      </c>
    </row>
    <row r="846" spans="24:24">
      <c r="X846" s="278" t="s">
        <v>1336</v>
      </c>
    </row>
    <row r="847" spans="24:24">
      <c r="X847" s="277" t="s">
        <v>33</v>
      </c>
    </row>
    <row r="848" spans="24:24">
      <c r="X848" s="278" t="s">
        <v>1337</v>
      </c>
    </row>
    <row r="849" spans="24:24">
      <c r="X849" s="277" t="s">
        <v>500</v>
      </c>
    </row>
    <row r="850" spans="24:24">
      <c r="X850" s="278" t="s">
        <v>1338</v>
      </c>
    </row>
    <row r="851" spans="24:24">
      <c r="X851" s="278" t="s">
        <v>1339</v>
      </c>
    </row>
    <row r="852" spans="24:24">
      <c r="X852" s="278" t="s">
        <v>1340</v>
      </c>
    </row>
    <row r="853" spans="24:24">
      <c r="X853" s="277" t="s">
        <v>501</v>
      </c>
    </row>
    <row r="854" spans="24:24">
      <c r="X854" s="277" t="s">
        <v>287</v>
      </c>
    </row>
    <row r="855" spans="24:24">
      <c r="X855" s="277" t="s">
        <v>694</v>
      </c>
    </row>
    <row r="856" spans="24:24">
      <c r="X856" s="278" t="s">
        <v>1341</v>
      </c>
    </row>
    <row r="857" spans="24:24">
      <c r="X857" s="278" t="s">
        <v>1342</v>
      </c>
    </row>
    <row r="858" spans="24:24">
      <c r="X858" s="278" t="s">
        <v>1343</v>
      </c>
    </row>
    <row r="859" spans="24:24">
      <c r="X859" s="277" t="s">
        <v>502</v>
      </c>
    </row>
    <row r="860" spans="24:24">
      <c r="X860" s="278" t="s">
        <v>1344</v>
      </c>
    </row>
    <row r="861" spans="24:24">
      <c r="X861" s="277" t="s">
        <v>503</v>
      </c>
    </row>
    <row r="862" spans="24:24">
      <c r="X862" s="277" t="s">
        <v>569</v>
      </c>
    </row>
    <row r="863" spans="24:24">
      <c r="X863" s="278" t="s">
        <v>1345</v>
      </c>
    </row>
    <row r="864" spans="24:24">
      <c r="X864" s="278" t="s">
        <v>1346</v>
      </c>
    </row>
    <row r="865" spans="24:24">
      <c r="X865" s="277" t="s">
        <v>504</v>
      </c>
    </row>
    <row r="866" spans="24:24">
      <c r="X866" s="278" t="s">
        <v>1347</v>
      </c>
    </row>
    <row r="867" spans="24:24">
      <c r="X867" s="277" t="s">
        <v>505</v>
      </c>
    </row>
    <row r="868" spans="24:24">
      <c r="X868" s="278" t="s">
        <v>1348</v>
      </c>
    </row>
    <row r="869" spans="24:24">
      <c r="X869" s="277" t="s">
        <v>58</v>
      </c>
    </row>
    <row r="870" spans="24:24">
      <c r="X870" s="277" t="s">
        <v>61</v>
      </c>
    </row>
    <row r="871" spans="24:24">
      <c r="X871" s="277" t="s">
        <v>279</v>
      </c>
    </row>
    <row r="872" spans="24:24">
      <c r="X872" s="277" t="s">
        <v>695</v>
      </c>
    </row>
    <row r="873" spans="24:24">
      <c r="X873" s="277" t="s">
        <v>696</v>
      </c>
    </row>
    <row r="874" spans="24:24">
      <c r="X874" s="277" t="s">
        <v>697</v>
      </c>
    </row>
    <row r="875" spans="24:24">
      <c r="X875" s="278" t="s">
        <v>1349</v>
      </c>
    </row>
    <row r="876" spans="24:24">
      <c r="X876" s="278" t="s">
        <v>1350</v>
      </c>
    </row>
    <row r="877" spans="24:24">
      <c r="X877" s="277" t="s">
        <v>506</v>
      </c>
    </row>
    <row r="878" spans="24:24">
      <c r="X878" s="277" t="s">
        <v>725</v>
      </c>
    </row>
    <row r="879" spans="24:24">
      <c r="X879" s="277" t="s">
        <v>507</v>
      </c>
    </row>
    <row r="880" spans="24:24">
      <c r="X880" s="277" t="s">
        <v>508</v>
      </c>
    </row>
    <row r="881" spans="24:24">
      <c r="X881" s="277" t="s">
        <v>23</v>
      </c>
    </row>
    <row r="882" spans="24:24">
      <c r="X882" s="277" t="s">
        <v>698</v>
      </c>
    </row>
    <row r="883" spans="24:24">
      <c r="X883" s="277" t="s">
        <v>736</v>
      </c>
    </row>
    <row r="884" spans="24:24">
      <c r="X884" s="278" t="s">
        <v>1351</v>
      </c>
    </row>
    <row r="885" spans="24:24">
      <c r="X885" s="277" t="s">
        <v>699</v>
      </c>
    </row>
    <row r="886" spans="24:24">
      <c r="X886" s="278" t="s">
        <v>1352</v>
      </c>
    </row>
    <row r="887" spans="24:24">
      <c r="X887" s="278" t="s">
        <v>1353</v>
      </c>
    </row>
    <row r="888" spans="24:24">
      <c r="X888" s="278" t="s">
        <v>1354</v>
      </c>
    </row>
    <row r="889" spans="24:24">
      <c r="X889" s="277" t="s">
        <v>509</v>
      </c>
    </row>
    <row r="890" spans="24:24">
      <c r="X890" s="278" t="s">
        <v>1355</v>
      </c>
    </row>
    <row r="891" spans="24:24">
      <c r="X891" s="277" t="s">
        <v>510</v>
      </c>
    </row>
    <row r="892" spans="24:24">
      <c r="X892" s="277" t="s">
        <v>700</v>
      </c>
    </row>
    <row r="893" spans="24:24">
      <c r="X893" s="277" t="s">
        <v>701</v>
      </c>
    </row>
    <row r="894" spans="24:24">
      <c r="X894" s="277" t="s">
        <v>511</v>
      </c>
    </row>
    <row r="895" spans="24:24">
      <c r="X895" s="277" t="s">
        <v>512</v>
      </c>
    </row>
    <row r="896" spans="24:24">
      <c r="X896" s="278" t="s">
        <v>1356</v>
      </c>
    </row>
    <row r="897" spans="24:24">
      <c r="X897" s="277" t="s">
        <v>702</v>
      </c>
    </row>
    <row r="898" spans="24:24">
      <c r="X898" s="278" t="s">
        <v>1357</v>
      </c>
    </row>
    <row r="899" spans="24:24">
      <c r="X899" s="278" t="s">
        <v>234</v>
      </c>
    </row>
    <row r="900" spans="24:24">
      <c r="X900" s="277" t="s">
        <v>513</v>
      </c>
    </row>
    <row r="901" spans="24:24">
      <c r="X901" s="278" t="s">
        <v>1358</v>
      </c>
    </row>
    <row r="902" spans="24:24">
      <c r="X902" s="277" t="s">
        <v>514</v>
      </c>
    </row>
    <row r="903" spans="24:24">
      <c r="X903" s="278" t="s">
        <v>1359</v>
      </c>
    </row>
    <row r="904" spans="24:24">
      <c r="X904" s="278" t="s">
        <v>1360</v>
      </c>
    </row>
    <row r="905" spans="24:24">
      <c r="X905" s="277" t="s">
        <v>285</v>
      </c>
    </row>
    <row r="906" spans="24:24">
      <c r="X906" s="277" t="s">
        <v>515</v>
      </c>
    </row>
    <row r="907" spans="24:24">
      <c r="X907" s="278" t="s">
        <v>1361</v>
      </c>
    </row>
    <row r="908" spans="24:24">
      <c r="X908" s="277" t="s">
        <v>516</v>
      </c>
    </row>
    <row r="909" spans="24:24">
      <c r="X909" s="278" t="s">
        <v>1362</v>
      </c>
    </row>
    <row r="910" spans="24:24">
      <c r="X910" s="278" t="s">
        <v>1363</v>
      </c>
    </row>
    <row r="911" spans="24:24">
      <c r="X911" s="277" t="s">
        <v>517</v>
      </c>
    </row>
    <row r="912" spans="24:24">
      <c r="X912" s="277" t="s">
        <v>518</v>
      </c>
    </row>
    <row r="913" spans="24:24">
      <c r="X913" s="278" t="s">
        <v>1364</v>
      </c>
    </row>
    <row r="914" spans="24:24">
      <c r="X914" s="278" t="s">
        <v>1365</v>
      </c>
    </row>
    <row r="915" spans="24:24">
      <c r="X915" s="277" t="s">
        <v>519</v>
      </c>
    </row>
    <row r="916" spans="24:24">
      <c r="X916" s="278" t="s">
        <v>1366</v>
      </c>
    </row>
    <row r="917" spans="24:24">
      <c r="X917" s="277" t="s">
        <v>520</v>
      </c>
    </row>
    <row r="918" spans="24:24">
      <c r="X918" s="278" t="s">
        <v>1367</v>
      </c>
    </row>
    <row r="919" spans="24:24">
      <c r="X919" s="277" t="s">
        <v>237</v>
      </c>
    </row>
    <row r="920" spans="24:24">
      <c r="X920" s="278" t="s">
        <v>1368</v>
      </c>
    </row>
    <row r="921" spans="24:24">
      <c r="X921" s="278" t="s">
        <v>1369</v>
      </c>
    </row>
    <row r="922" spans="24:24">
      <c r="X922" s="277" t="s">
        <v>521</v>
      </c>
    </row>
    <row r="923" spans="24:24">
      <c r="X923" s="277" t="s">
        <v>522</v>
      </c>
    </row>
    <row r="924" spans="24:24">
      <c r="X924" s="278" t="s">
        <v>1370</v>
      </c>
    </row>
    <row r="925" spans="24:24">
      <c r="X925" s="278" t="s">
        <v>1371</v>
      </c>
    </row>
    <row r="926" spans="24:24">
      <c r="X926" s="278" t="s">
        <v>1372</v>
      </c>
    </row>
    <row r="927" spans="24:24">
      <c r="X927" s="278" t="s">
        <v>1373</v>
      </c>
    </row>
    <row r="928" spans="24:24">
      <c r="X928" s="278" t="s">
        <v>1374</v>
      </c>
    </row>
    <row r="929" spans="24:24">
      <c r="X929" s="278" t="s">
        <v>1375</v>
      </c>
    </row>
    <row r="930" spans="24:24">
      <c r="X930" s="278" t="s">
        <v>1376</v>
      </c>
    </row>
    <row r="931" spans="24:24">
      <c r="X931" s="278" t="s">
        <v>1377</v>
      </c>
    </row>
    <row r="932" spans="24:24">
      <c r="X932" s="278" t="s">
        <v>1378</v>
      </c>
    </row>
    <row r="933" spans="24:24">
      <c r="X933" s="277" t="s">
        <v>523</v>
      </c>
    </row>
    <row r="934" spans="24:24">
      <c r="X934" s="277" t="s">
        <v>703</v>
      </c>
    </row>
    <row r="935" spans="24:24">
      <c r="X935" s="278" t="s">
        <v>1379</v>
      </c>
    </row>
    <row r="936" spans="24:24">
      <c r="X936" s="278" t="s">
        <v>1380</v>
      </c>
    </row>
    <row r="937" spans="24:24">
      <c r="X937" s="278" t="s">
        <v>1381</v>
      </c>
    </row>
    <row r="938" spans="24:24">
      <c r="X938" s="278" t="s">
        <v>1382</v>
      </c>
    </row>
    <row r="939" spans="24:24">
      <c r="X939" s="277" t="s">
        <v>704</v>
      </c>
    </row>
    <row r="940" spans="24:24">
      <c r="X940" s="277" t="s">
        <v>524</v>
      </c>
    </row>
    <row r="941" spans="24:24">
      <c r="X941" s="278" t="s">
        <v>1383</v>
      </c>
    </row>
    <row r="942" spans="24:24">
      <c r="X942" s="277" t="s">
        <v>525</v>
      </c>
    </row>
    <row r="943" spans="24:24">
      <c r="X943" s="278" t="s">
        <v>1384</v>
      </c>
    </row>
    <row r="944" spans="24:24">
      <c r="X944" s="277" t="s">
        <v>526</v>
      </c>
    </row>
    <row r="945" spans="24:24">
      <c r="X945" s="277" t="s">
        <v>705</v>
      </c>
    </row>
    <row r="946" spans="24:24">
      <c r="X946" s="278" t="s">
        <v>1385</v>
      </c>
    </row>
    <row r="947" spans="24:24">
      <c r="X947" s="277" t="s">
        <v>527</v>
      </c>
    </row>
    <row r="948" spans="24:24">
      <c r="X948" s="278" t="s">
        <v>1386</v>
      </c>
    </row>
    <row r="949" spans="24:24">
      <c r="X949" s="277" t="s">
        <v>737</v>
      </c>
    </row>
    <row r="950" spans="24:24">
      <c r="X950" s="278" t="s">
        <v>1387</v>
      </c>
    </row>
    <row r="951" spans="24:24">
      <c r="X951" s="278" t="s">
        <v>1388</v>
      </c>
    </row>
    <row r="952" spans="24:24">
      <c r="X952" s="278" t="s">
        <v>1389</v>
      </c>
    </row>
    <row r="953" spans="24:24">
      <c r="X953" s="278" t="s">
        <v>1390</v>
      </c>
    </row>
    <row r="954" spans="24:24">
      <c r="X954" s="277" t="s">
        <v>528</v>
      </c>
    </row>
    <row r="955" spans="24:24">
      <c r="X955" s="278" t="s">
        <v>1391</v>
      </c>
    </row>
    <row r="956" spans="24:24">
      <c r="X956" s="278" t="s">
        <v>1392</v>
      </c>
    </row>
    <row r="957" spans="24:24">
      <c r="X957" s="278" t="s">
        <v>1393</v>
      </c>
    </row>
    <row r="958" spans="24:24">
      <c r="X958" s="278" t="s">
        <v>1394</v>
      </c>
    </row>
    <row r="959" spans="24:24">
      <c r="X959" s="278" t="s">
        <v>1395</v>
      </c>
    </row>
    <row r="960" spans="24:24">
      <c r="X960" s="278" t="s">
        <v>241</v>
      </c>
    </row>
    <row r="961" spans="24:24">
      <c r="X961" s="278" t="s">
        <v>1396</v>
      </c>
    </row>
    <row r="962" spans="24:24">
      <c r="X962" s="278" t="s">
        <v>1397</v>
      </c>
    </row>
    <row r="963" spans="24:24">
      <c r="X963" s="278" t="s">
        <v>242</v>
      </c>
    </row>
    <row r="964" spans="24:24">
      <c r="X964" s="278" t="s">
        <v>1398</v>
      </c>
    </row>
    <row r="965" spans="24:24">
      <c r="X965" s="278" t="s">
        <v>1399</v>
      </c>
    </row>
    <row r="966" spans="24:24">
      <c r="X966" s="278" t="s">
        <v>1400</v>
      </c>
    </row>
    <row r="967" spans="24:24">
      <c r="X967" s="277" t="s">
        <v>529</v>
      </c>
    </row>
    <row r="968" spans="24:24">
      <c r="X968" s="278" t="s">
        <v>1401</v>
      </c>
    </row>
    <row r="969" spans="24:24">
      <c r="X969" s="277" t="s">
        <v>530</v>
      </c>
    </row>
    <row r="970" spans="24:24">
      <c r="X970" s="278" t="s">
        <v>1402</v>
      </c>
    </row>
    <row r="971" spans="24:24">
      <c r="X971" s="277" t="s">
        <v>531</v>
      </c>
    </row>
    <row r="972" spans="24:24">
      <c r="X972" s="277" t="s">
        <v>637</v>
      </c>
    </row>
    <row r="973" spans="24:24">
      <c r="X973" s="278" t="s">
        <v>1403</v>
      </c>
    </row>
    <row r="974" spans="24:24">
      <c r="X974" s="278" t="s">
        <v>1404</v>
      </c>
    </row>
    <row r="975" spans="24:24">
      <c r="X975" s="278" t="s">
        <v>1405</v>
      </c>
    </row>
    <row r="976" spans="24:24">
      <c r="X976" s="278" t="s">
        <v>1406</v>
      </c>
    </row>
    <row r="977" spans="24:24">
      <c r="X977" s="277" t="s">
        <v>706</v>
      </c>
    </row>
    <row r="978" spans="24:24">
      <c r="X978" s="277" t="s">
        <v>707</v>
      </c>
    </row>
    <row r="979" spans="24:24">
      <c r="X979" s="278" t="s">
        <v>1407</v>
      </c>
    </row>
    <row r="980" spans="24:24">
      <c r="X980" s="277" t="s">
        <v>3</v>
      </c>
    </row>
    <row r="981" spans="24:24">
      <c r="X981" s="277" t="s">
        <v>532</v>
      </c>
    </row>
    <row r="982" spans="24:24">
      <c r="X982" s="278" t="s">
        <v>1408</v>
      </c>
    </row>
    <row r="983" spans="24:24">
      <c r="X983" s="278" t="s">
        <v>1409</v>
      </c>
    </row>
    <row r="984" spans="24:24">
      <c r="X984" s="277" t="s">
        <v>533</v>
      </c>
    </row>
    <row r="985" spans="24:24">
      <c r="X985" s="277" t="s">
        <v>245</v>
      </c>
    </row>
    <row r="986" spans="24:24">
      <c r="X986" s="277" t="s">
        <v>534</v>
      </c>
    </row>
    <row r="987" spans="24:24">
      <c r="X987" s="277" t="s">
        <v>535</v>
      </c>
    </row>
    <row r="988" spans="24:24">
      <c r="X988" s="277" t="s">
        <v>536</v>
      </c>
    </row>
    <row r="989" spans="24:24">
      <c r="X989" s="278" t="s">
        <v>1410</v>
      </c>
    </row>
    <row r="990" spans="24:24">
      <c r="X990" s="277" t="s">
        <v>537</v>
      </c>
    </row>
    <row r="991" spans="24:24">
      <c r="X991" s="278" t="s">
        <v>1411</v>
      </c>
    </row>
    <row r="992" spans="24:24">
      <c r="X992" s="277" t="s">
        <v>538</v>
      </c>
    </row>
    <row r="993" spans="24:24">
      <c r="X993" s="277" t="s">
        <v>539</v>
      </c>
    </row>
    <row r="994" spans="24:24">
      <c r="X994" s="278" t="s">
        <v>1412</v>
      </c>
    </row>
    <row r="995" spans="24:24">
      <c r="X995" s="278" t="s">
        <v>1413</v>
      </c>
    </row>
    <row r="996" spans="24:24">
      <c r="X996" s="278" t="s">
        <v>1414</v>
      </c>
    </row>
    <row r="997" spans="24:24">
      <c r="X997" s="278" t="s">
        <v>1415</v>
      </c>
    </row>
    <row r="998" spans="24:24">
      <c r="X998" s="278" t="s">
        <v>1416</v>
      </c>
    </row>
    <row r="999" spans="24:24">
      <c r="X999" s="277" t="s">
        <v>540</v>
      </c>
    </row>
    <row r="1000" spans="24:24">
      <c r="X1000" s="278" t="s">
        <v>1417</v>
      </c>
    </row>
    <row r="1001" spans="24:24">
      <c r="X1001" s="278" t="s">
        <v>1418</v>
      </c>
    </row>
    <row r="1002" spans="24:24">
      <c r="X1002" s="277" t="s">
        <v>541</v>
      </c>
    </row>
    <row r="1003" spans="24:24">
      <c r="X1003" s="278" t="s">
        <v>1419</v>
      </c>
    </row>
    <row r="1004" spans="24:24">
      <c r="X1004" s="278" t="s">
        <v>1420</v>
      </c>
    </row>
    <row r="1005" spans="24:24">
      <c r="X1005" s="278" t="s">
        <v>1421</v>
      </c>
    </row>
    <row r="1006" spans="24:24">
      <c r="X1006" s="278" t="s">
        <v>1422</v>
      </c>
    </row>
    <row r="1007" spans="24:24">
      <c r="X1007" s="277" t="s">
        <v>638</v>
      </c>
    </row>
    <row r="1008" spans="24:24">
      <c r="X1008" s="278" t="s">
        <v>1423</v>
      </c>
    </row>
    <row r="1009" spans="24:24">
      <c r="X1009" s="278" t="s">
        <v>1424</v>
      </c>
    </row>
    <row r="1010" spans="24:24">
      <c r="X1010" s="277" t="s">
        <v>708</v>
      </c>
    </row>
    <row r="1011" spans="24:24">
      <c r="X1011" s="278" t="s">
        <v>1425</v>
      </c>
    </row>
    <row r="1012" spans="24:24">
      <c r="X1012" s="278" t="s">
        <v>1426</v>
      </c>
    </row>
    <row r="1013" spans="24:24">
      <c r="X1013" s="278" t="s">
        <v>1427</v>
      </c>
    </row>
    <row r="1014" spans="24:24">
      <c r="X1014" s="277" t="s">
        <v>721</v>
      </c>
    </row>
    <row r="1015" spans="24:24">
      <c r="X1015" s="278" t="s">
        <v>1428</v>
      </c>
    </row>
    <row r="1016" spans="24:24">
      <c r="X1016" s="278" t="s">
        <v>1429</v>
      </c>
    </row>
    <row r="1017" spans="24:24">
      <c r="X1017" s="278" t="s">
        <v>1430</v>
      </c>
    </row>
    <row r="1018" spans="24:24">
      <c r="X1018" s="277" t="s">
        <v>542</v>
      </c>
    </row>
    <row r="1019" spans="24:24">
      <c r="X1019" s="277" t="s">
        <v>69</v>
      </c>
    </row>
    <row r="1020" spans="24:24">
      <c r="X1020" s="278" t="s">
        <v>1431</v>
      </c>
    </row>
    <row r="1021" spans="24:24">
      <c r="X1021" s="278" t="s">
        <v>1432</v>
      </c>
    </row>
    <row r="1022" spans="24:24">
      <c r="X1022" s="278" t="s">
        <v>1433</v>
      </c>
    </row>
    <row r="1023" spans="24:24">
      <c r="X1023" s="278" t="s">
        <v>1434</v>
      </c>
    </row>
    <row r="1024" spans="24:24">
      <c r="X1024" s="277" t="s">
        <v>543</v>
      </c>
    </row>
    <row r="1025" spans="24:24">
      <c r="X1025" s="278" t="s">
        <v>1435</v>
      </c>
    </row>
    <row r="1026" spans="24:24">
      <c r="X1026" s="278" t="s">
        <v>1436</v>
      </c>
    </row>
    <row r="1027" spans="24:24">
      <c r="X1027" s="277" t="s">
        <v>639</v>
      </c>
    </row>
    <row r="1028" spans="24:24">
      <c r="X1028" s="277" t="s">
        <v>640</v>
      </c>
    </row>
    <row r="1029" spans="24:24">
      <c r="X1029" s="278" t="s">
        <v>1437</v>
      </c>
    </row>
    <row r="1030" spans="24:24">
      <c r="X1030" s="278" t="s">
        <v>1438</v>
      </c>
    </row>
    <row r="1031" spans="24:24">
      <c r="X1031" s="277" t="s">
        <v>722</v>
      </c>
    </row>
    <row r="1032" spans="24:24">
      <c r="X1032" s="277" t="s">
        <v>71</v>
      </c>
    </row>
    <row r="1033" spans="24:24">
      <c r="X1033" s="277" t="s">
        <v>641</v>
      </c>
    </row>
    <row r="1034" spans="24:24">
      <c r="X1034" s="277" t="s">
        <v>280</v>
      </c>
    </row>
    <row r="1035" spans="24:24">
      <c r="X1035" s="277" t="s">
        <v>544</v>
      </c>
    </row>
    <row r="1036" spans="24:24">
      <c r="X1036" s="278" t="s">
        <v>1439</v>
      </c>
    </row>
    <row r="1037" spans="24:24">
      <c r="X1037" s="277" t="s">
        <v>642</v>
      </c>
    </row>
    <row r="1038" spans="24:24">
      <c r="X1038" s="277" t="s">
        <v>73</v>
      </c>
    </row>
    <row r="1039" spans="24:24">
      <c r="X1039" s="277" t="s">
        <v>545</v>
      </c>
    </row>
    <row r="1040" spans="24:24">
      <c r="X1040" s="278" t="s">
        <v>43</v>
      </c>
    </row>
    <row r="1041" spans="24:24">
      <c r="X1041" s="278" t="s">
        <v>1440</v>
      </c>
    </row>
    <row r="1042" spans="24:24">
      <c r="X1042" s="278" t="s">
        <v>1441</v>
      </c>
    </row>
    <row r="1043" spans="24:24">
      <c r="X1043" s="277" t="s">
        <v>546</v>
      </c>
    </row>
    <row r="1044" spans="24:24">
      <c r="X1044" s="277" t="s">
        <v>284</v>
      </c>
    </row>
    <row r="1045" spans="24:24">
      <c r="X1045" s="277" t="s">
        <v>283</v>
      </c>
    </row>
    <row r="1046" spans="24:24">
      <c r="X1046" s="278" t="s">
        <v>1442</v>
      </c>
    </row>
    <row r="1047" spans="24:24">
      <c r="X1047" s="277" t="s">
        <v>547</v>
      </c>
    </row>
    <row r="1048" spans="24:24">
      <c r="X1048" s="278" t="s">
        <v>1443</v>
      </c>
    </row>
    <row r="1049" spans="24:24">
      <c r="X1049" s="277" t="s">
        <v>643</v>
      </c>
    </row>
    <row r="1050" spans="24:24">
      <c r="X1050" s="277" t="s">
        <v>548</v>
      </c>
    </row>
    <row r="1051" spans="24:24">
      <c r="X1051" s="277" t="s">
        <v>549</v>
      </c>
    </row>
    <row r="1052" spans="24:24">
      <c r="X1052" s="278" t="s">
        <v>1444</v>
      </c>
    </row>
    <row r="1053" spans="24:24">
      <c r="X1053" s="278" t="s">
        <v>1445</v>
      </c>
    </row>
    <row r="1054" spans="24:24">
      <c r="X1054" s="277" t="s">
        <v>550</v>
      </c>
    </row>
    <row r="1055" spans="24:24">
      <c r="X1055" s="277" t="s">
        <v>551</v>
      </c>
    </row>
    <row r="1056" spans="24:24">
      <c r="X1056" s="278" t="s">
        <v>1446</v>
      </c>
    </row>
    <row r="1057" spans="24:24">
      <c r="X1057" s="277" t="s">
        <v>709</v>
      </c>
    </row>
    <row r="1058" spans="24:24">
      <c r="X1058" s="278" t="s">
        <v>1447</v>
      </c>
    </row>
    <row r="1059" spans="24:24">
      <c r="X1059" s="277" t="s">
        <v>552</v>
      </c>
    </row>
    <row r="1060" spans="24:24">
      <c r="X1060" s="278" t="s">
        <v>1448</v>
      </c>
    </row>
    <row r="1061" spans="24:24">
      <c r="X1061" s="278" t="s">
        <v>1449</v>
      </c>
    </row>
    <row r="1062" spans="24:24">
      <c r="X1062" s="277" t="s">
        <v>553</v>
      </c>
    </row>
    <row r="1063" spans="24:24">
      <c r="X1063" s="277" t="s">
        <v>710</v>
      </c>
    </row>
    <row r="1064" spans="24:24">
      <c r="X1064" s="277" t="s">
        <v>554</v>
      </c>
    </row>
    <row r="1065" spans="24:24">
      <c r="X1065" s="278" t="s">
        <v>1450</v>
      </c>
    </row>
    <row r="1066" spans="24:24">
      <c r="X1066" s="277" t="s">
        <v>555</v>
      </c>
    </row>
    <row r="1067" spans="24:24">
      <c r="X1067" s="277" t="s">
        <v>556</v>
      </c>
    </row>
    <row r="1068" spans="24:24">
      <c r="X1068" s="277" t="s">
        <v>557</v>
      </c>
    </row>
    <row r="1069" spans="24:24">
      <c r="X1069" s="278" t="s">
        <v>259</v>
      </c>
    </row>
    <row r="1070" spans="24:24">
      <c r="X1070" s="278" t="s">
        <v>1451</v>
      </c>
    </row>
    <row r="1071" spans="24:24">
      <c r="X1071" s="277" t="s">
        <v>558</v>
      </c>
    </row>
    <row r="1072" spans="24:24">
      <c r="X1072" s="277" t="s">
        <v>559</v>
      </c>
    </row>
    <row r="1073" spans="24:24">
      <c r="X1073" s="278" t="s">
        <v>1452</v>
      </c>
    </row>
    <row r="1074" spans="24:24">
      <c r="X1074" s="278" t="s">
        <v>1453</v>
      </c>
    </row>
    <row r="1075" spans="24:24">
      <c r="X1075" s="278" t="s">
        <v>1454</v>
      </c>
    </row>
    <row r="1076" spans="24:24">
      <c r="X1076" s="277" t="s">
        <v>75</v>
      </c>
    </row>
    <row r="1077" spans="24:24">
      <c r="X1077" s="278" t="s">
        <v>1455</v>
      </c>
    </row>
    <row r="1078" spans="24:24">
      <c r="X1078" s="278" t="s">
        <v>1456</v>
      </c>
    </row>
    <row r="1079" spans="24:24">
      <c r="X1079" s="278" t="s">
        <v>1457</v>
      </c>
    </row>
    <row r="1080" spans="24:24">
      <c r="X1080" s="278" t="s">
        <v>1458</v>
      </c>
    </row>
    <row r="1081" spans="24:24">
      <c r="X1081" s="278" t="s">
        <v>1459</v>
      </c>
    </row>
    <row r="1082" spans="24:24">
      <c r="X1082" s="277" t="s">
        <v>644</v>
      </c>
    </row>
    <row r="1083" spans="24:24">
      <c r="X1083" s="278" t="s">
        <v>1460</v>
      </c>
    </row>
    <row r="1084" spans="24:24">
      <c r="X1084" s="277" t="s">
        <v>560</v>
      </c>
    </row>
    <row r="1085" spans="24:24">
      <c r="X1085" s="277" t="s">
        <v>561</v>
      </c>
    </row>
    <row r="1086" spans="24:24">
      <c r="X1086" s="278" t="s">
        <v>1461</v>
      </c>
    </row>
    <row r="1087" spans="24:24">
      <c r="X1087" s="278" t="s">
        <v>1462</v>
      </c>
    </row>
    <row r="1088" spans="24:24">
      <c r="X1088" s="278" t="s">
        <v>1463</v>
      </c>
    </row>
    <row r="1089" spans="24:24">
      <c r="X1089" s="278" t="s">
        <v>1464</v>
      </c>
    </row>
    <row r="1090" spans="24:24">
      <c r="X1090" s="278" t="s">
        <v>1465</v>
      </c>
    </row>
    <row r="1091" spans="24:24">
      <c r="X1091" s="278" t="s">
        <v>1466</v>
      </c>
    </row>
    <row r="1092" spans="24:24">
      <c r="X1092" s="277" t="s">
        <v>645</v>
      </c>
    </row>
    <row r="1093" spans="24:24">
      <c r="X1093" s="278" t="s">
        <v>1467</v>
      </c>
    </row>
    <row r="1094" spans="24:24">
      <c r="X1094" s="278" t="s">
        <v>1468</v>
      </c>
    </row>
    <row r="1095" spans="24:24">
      <c r="X1095" s="278" t="s">
        <v>1469</v>
      </c>
    </row>
    <row r="1096" spans="24:24">
      <c r="X1096" s="277" t="s">
        <v>562</v>
      </c>
    </row>
    <row r="1097" spans="24:24">
      <c r="X1097" s="278" t="s">
        <v>1470</v>
      </c>
    </row>
    <row r="1098" spans="24:24">
      <c r="X1098" s="278" t="s">
        <v>1471</v>
      </c>
    </row>
    <row r="1099" spans="24:24">
      <c r="X1099" s="277" t="s">
        <v>563</v>
      </c>
    </row>
    <row r="1100" spans="24:24">
      <c r="X1100" s="278" t="s">
        <v>265</v>
      </c>
    </row>
    <row r="1101" spans="24:24">
      <c r="X1101" s="278" t="s">
        <v>1472</v>
      </c>
    </row>
    <row r="1102" spans="24:24">
      <c r="X1102" s="278" t="s">
        <v>1473</v>
      </c>
    </row>
    <row r="1103" spans="24:24">
      <c r="X1103" s="280"/>
    </row>
  </sheetData>
  <sheetProtection algorithmName="SHA-512" hashValue="YCoESa/LOxHi0QvbD2FqkbJLNS7Hy/dG8qzYTyR4YmRQrtQb6+TylENppXvFn1PEFW8LiTQ9EVoWiHRpvbLBHA==" saltValue="85KHJh4hHcQXXcb8HK5JWw==" spinCount="100000" sheet="1" objects="1" scenarios="1"/>
  <mergeCells count="32">
    <mergeCell ref="K43:Q43"/>
    <mergeCell ref="C3:R5"/>
    <mergeCell ref="C2:R2"/>
    <mergeCell ref="K39:Q39"/>
    <mergeCell ref="L31:O31"/>
    <mergeCell ref="C28:R28"/>
    <mergeCell ref="H29:K29"/>
    <mergeCell ref="L29:O29"/>
    <mergeCell ref="P29:R29"/>
    <mergeCell ref="H33:R33"/>
    <mergeCell ref="H14:K14"/>
    <mergeCell ref="P14:R14"/>
    <mergeCell ref="H12:R12"/>
    <mergeCell ref="C7:R7"/>
    <mergeCell ref="C17:R17"/>
    <mergeCell ref="M14:O14"/>
    <mergeCell ref="H10:R10"/>
    <mergeCell ref="H18:R18"/>
    <mergeCell ref="H20:R20"/>
    <mergeCell ref="H8:K8"/>
    <mergeCell ref="M8:O8"/>
    <mergeCell ref="P8:R8"/>
    <mergeCell ref="K41:Q41"/>
    <mergeCell ref="P31:R31"/>
    <mergeCell ref="P22:Q22"/>
    <mergeCell ref="P25:R25"/>
    <mergeCell ref="H31:K31"/>
    <mergeCell ref="H35:K35"/>
    <mergeCell ref="L35:O35"/>
    <mergeCell ref="P35:R35"/>
    <mergeCell ref="H25:J25"/>
    <mergeCell ref="H22:J22"/>
  </mergeCells>
  <conditionalFormatting sqref="W2:W255">
    <cfRule type="duplicateValues" dxfId="4" priority="5"/>
  </conditionalFormatting>
  <conditionalFormatting sqref="X2:X534">
    <cfRule type="duplicateValues" dxfId="3" priority="4"/>
  </conditionalFormatting>
  <conditionalFormatting sqref="X3:X548">
    <cfRule type="duplicateValues" dxfId="2" priority="3"/>
  </conditionalFormatting>
  <conditionalFormatting sqref="X545 X4:X543">
    <cfRule type="duplicateValues" dxfId="1" priority="2"/>
  </conditionalFormatting>
  <conditionalFormatting sqref="X545:X570 X572:X1102">
    <cfRule type="duplicateValues" dxfId="0" priority="1"/>
  </conditionalFormatting>
  <dataValidations count="40">
    <dataValidation allowBlank="1" showInputMessage="1" showErrorMessage="1" promptTitle="Development Name" prompt="Enter the name of the development here." sqref="H65556:R65556 JD65556:JN65556 WVP983060:WVZ983060 WLT983060:WMD983060 WBX983060:WCH983060 VSB983060:VSL983060 VIF983060:VIP983060 UYJ983060:UYT983060 UON983060:UOX983060 UER983060:UFB983060 TUV983060:TVF983060 TKZ983060:TLJ983060 TBD983060:TBN983060 SRH983060:SRR983060 SHL983060:SHV983060 RXP983060:RXZ983060 RNT983060:ROD983060 RDX983060:REH983060 QUB983060:QUL983060 QKF983060:QKP983060 QAJ983060:QAT983060 PQN983060:PQX983060 PGR983060:PHB983060 OWV983060:OXF983060 OMZ983060:ONJ983060 ODD983060:ODN983060 NTH983060:NTR983060 NJL983060:NJV983060 MZP983060:MZZ983060 MPT983060:MQD983060 MFX983060:MGH983060 LWB983060:LWL983060 LMF983060:LMP983060 LCJ983060:LCT983060 KSN983060:KSX983060 KIR983060:KJB983060 JYV983060:JZF983060 JOZ983060:JPJ983060 JFD983060:JFN983060 IVH983060:IVR983060 ILL983060:ILV983060 IBP983060:IBZ983060 HRT983060:HSD983060 HHX983060:HIH983060 GYB983060:GYL983060 GOF983060:GOP983060 GEJ983060:GET983060 FUN983060:FUX983060 FKR983060:FLB983060 FAV983060:FBF983060 EQZ983060:ERJ983060 EHD983060:EHN983060 DXH983060:DXR983060 DNL983060:DNV983060 DDP983060:DDZ983060 CTT983060:CUD983060 CJX983060:CKH983060 CAB983060:CAL983060 BQF983060:BQP983060 BGJ983060:BGT983060 AWN983060:AWX983060 AMR983060:ANB983060 ACV983060:ADF983060 SZ983060:TJ983060 JD983060:JN983060 H983060:R983060 WVP917524:WVZ917524 WLT917524:WMD917524 WBX917524:WCH917524 VSB917524:VSL917524 VIF917524:VIP917524 UYJ917524:UYT917524 UON917524:UOX917524 UER917524:UFB917524 TUV917524:TVF917524 TKZ917524:TLJ917524 TBD917524:TBN917524 SRH917524:SRR917524 SHL917524:SHV917524 RXP917524:RXZ917524 RNT917524:ROD917524 RDX917524:REH917524 QUB917524:QUL917524 QKF917524:QKP917524 QAJ917524:QAT917524 PQN917524:PQX917524 PGR917524:PHB917524 OWV917524:OXF917524 OMZ917524:ONJ917524 ODD917524:ODN917524 NTH917524:NTR917524 NJL917524:NJV917524 MZP917524:MZZ917524 MPT917524:MQD917524 MFX917524:MGH917524 LWB917524:LWL917524 LMF917524:LMP917524 LCJ917524:LCT917524 KSN917524:KSX917524 KIR917524:KJB917524 JYV917524:JZF917524 JOZ917524:JPJ917524 JFD917524:JFN917524 IVH917524:IVR917524 ILL917524:ILV917524 IBP917524:IBZ917524 HRT917524:HSD917524 HHX917524:HIH917524 GYB917524:GYL917524 GOF917524:GOP917524 GEJ917524:GET917524 FUN917524:FUX917524 FKR917524:FLB917524 FAV917524:FBF917524 EQZ917524:ERJ917524 EHD917524:EHN917524 DXH917524:DXR917524 DNL917524:DNV917524 DDP917524:DDZ917524 CTT917524:CUD917524 CJX917524:CKH917524 CAB917524:CAL917524 BQF917524:BQP917524 BGJ917524:BGT917524 AWN917524:AWX917524 AMR917524:ANB917524 ACV917524:ADF917524 SZ917524:TJ917524 JD917524:JN917524 H917524:R917524 WVP851988:WVZ851988 WLT851988:WMD851988 WBX851988:WCH851988 VSB851988:VSL851988 VIF851988:VIP851988 UYJ851988:UYT851988 UON851988:UOX851988 UER851988:UFB851988 TUV851988:TVF851988 TKZ851988:TLJ851988 TBD851988:TBN851988 SRH851988:SRR851988 SHL851988:SHV851988 RXP851988:RXZ851988 RNT851988:ROD851988 RDX851988:REH851988 QUB851988:QUL851988 QKF851988:QKP851988 QAJ851988:QAT851988 PQN851988:PQX851988 PGR851988:PHB851988 OWV851988:OXF851988 OMZ851988:ONJ851988 ODD851988:ODN851988 NTH851988:NTR851988 NJL851988:NJV851988 MZP851988:MZZ851988 MPT851988:MQD851988 MFX851988:MGH851988 LWB851988:LWL851988 LMF851988:LMP851988 LCJ851988:LCT851988 KSN851988:KSX851988 KIR851988:KJB851988 JYV851988:JZF851988 JOZ851988:JPJ851988 JFD851988:JFN851988 IVH851988:IVR851988 ILL851988:ILV851988 IBP851988:IBZ851988 HRT851988:HSD851988 HHX851988:HIH851988 GYB851988:GYL851988 GOF851988:GOP851988 GEJ851988:GET851988 FUN851988:FUX851988 FKR851988:FLB851988 FAV851988:FBF851988 EQZ851988:ERJ851988 EHD851988:EHN851988 DXH851988:DXR851988 DNL851988:DNV851988 DDP851988:DDZ851988 CTT851988:CUD851988 CJX851988:CKH851988 CAB851988:CAL851988 BQF851988:BQP851988 BGJ851988:BGT851988 AWN851988:AWX851988 AMR851988:ANB851988 ACV851988:ADF851988 SZ851988:TJ851988 JD851988:JN851988 H851988:R851988 WVP786452:WVZ786452 WLT786452:WMD786452 WBX786452:WCH786452 VSB786452:VSL786452 VIF786452:VIP786452 UYJ786452:UYT786452 UON786452:UOX786452 UER786452:UFB786452 TUV786452:TVF786452 TKZ786452:TLJ786452 TBD786452:TBN786452 SRH786452:SRR786452 SHL786452:SHV786452 RXP786452:RXZ786452 RNT786452:ROD786452 RDX786452:REH786452 QUB786452:QUL786452 QKF786452:QKP786452 QAJ786452:QAT786452 PQN786452:PQX786452 PGR786452:PHB786452 OWV786452:OXF786452 OMZ786452:ONJ786452 ODD786452:ODN786452 NTH786452:NTR786452 NJL786452:NJV786452 MZP786452:MZZ786452 MPT786452:MQD786452 MFX786452:MGH786452 LWB786452:LWL786452 LMF786452:LMP786452 LCJ786452:LCT786452 KSN786452:KSX786452 KIR786452:KJB786452 JYV786452:JZF786452 JOZ786452:JPJ786452 JFD786452:JFN786452 IVH786452:IVR786452 ILL786452:ILV786452 IBP786452:IBZ786452 HRT786452:HSD786452 HHX786452:HIH786452 GYB786452:GYL786452 GOF786452:GOP786452 GEJ786452:GET786452 FUN786452:FUX786452 FKR786452:FLB786452 FAV786452:FBF786452 EQZ786452:ERJ786452 EHD786452:EHN786452 DXH786452:DXR786452 DNL786452:DNV786452 DDP786452:DDZ786452 CTT786452:CUD786452 CJX786452:CKH786452 CAB786452:CAL786452 BQF786452:BQP786452 BGJ786452:BGT786452 AWN786452:AWX786452 AMR786452:ANB786452 ACV786452:ADF786452 SZ786452:TJ786452 JD786452:JN786452 H786452:R786452 WVP720916:WVZ720916 WLT720916:WMD720916 WBX720916:WCH720916 VSB720916:VSL720916 VIF720916:VIP720916 UYJ720916:UYT720916 UON720916:UOX720916 UER720916:UFB720916 TUV720916:TVF720916 TKZ720916:TLJ720916 TBD720916:TBN720916 SRH720916:SRR720916 SHL720916:SHV720916 RXP720916:RXZ720916 RNT720916:ROD720916 RDX720916:REH720916 QUB720916:QUL720916 QKF720916:QKP720916 QAJ720916:QAT720916 PQN720916:PQX720916 PGR720916:PHB720916 OWV720916:OXF720916 OMZ720916:ONJ720916 ODD720916:ODN720916 NTH720916:NTR720916 NJL720916:NJV720916 MZP720916:MZZ720916 MPT720916:MQD720916 MFX720916:MGH720916 LWB720916:LWL720916 LMF720916:LMP720916 LCJ720916:LCT720916 KSN720916:KSX720916 KIR720916:KJB720916 JYV720916:JZF720916 JOZ720916:JPJ720916 JFD720916:JFN720916 IVH720916:IVR720916 ILL720916:ILV720916 IBP720916:IBZ720916 HRT720916:HSD720916 HHX720916:HIH720916 GYB720916:GYL720916 GOF720916:GOP720916 GEJ720916:GET720916 FUN720916:FUX720916 FKR720916:FLB720916 FAV720916:FBF720916 EQZ720916:ERJ720916 EHD720916:EHN720916 DXH720916:DXR720916 DNL720916:DNV720916 DDP720916:DDZ720916 CTT720916:CUD720916 CJX720916:CKH720916 CAB720916:CAL720916 BQF720916:BQP720916 BGJ720916:BGT720916 AWN720916:AWX720916 AMR720916:ANB720916 ACV720916:ADF720916 SZ720916:TJ720916 JD720916:JN720916 H720916:R720916 WVP655380:WVZ655380 WLT655380:WMD655380 WBX655380:WCH655380 VSB655380:VSL655380 VIF655380:VIP655380 UYJ655380:UYT655380 UON655380:UOX655380 UER655380:UFB655380 TUV655380:TVF655380 TKZ655380:TLJ655380 TBD655380:TBN655380 SRH655380:SRR655380 SHL655380:SHV655380 RXP655380:RXZ655380 RNT655380:ROD655380 RDX655380:REH655380 QUB655380:QUL655380 QKF655380:QKP655380 QAJ655380:QAT655380 PQN655380:PQX655380 PGR655380:PHB655380 OWV655380:OXF655380 OMZ655380:ONJ655380 ODD655380:ODN655380 NTH655380:NTR655380 NJL655380:NJV655380 MZP655380:MZZ655380 MPT655380:MQD655380 MFX655380:MGH655380 LWB655380:LWL655380 LMF655380:LMP655380 LCJ655380:LCT655380 KSN655380:KSX655380 KIR655380:KJB655380 JYV655380:JZF655380 JOZ655380:JPJ655380 JFD655380:JFN655380 IVH655380:IVR655380 ILL655380:ILV655380 IBP655380:IBZ655380 HRT655380:HSD655380 HHX655380:HIH655380 GYB655380:GYL655380 GOF655380:GOP655380 GEJ655380:GET655380 FUN655380:FUX655380 FKR655380:FLB655380 FAV655380:FBF655380 EQZ655380:ERJ655380 EHD655380:EHN655380 DXH655380:DXR655380 DNL655380:DNV655380 DDP655380:DDZ655380 CTT655380:CUD655380 CJX655380:CKH655380 CAB655380:CAL655380 BQF655380:BQP655380 BGJ655380:BGT655380 AWN655380:AWX655380 AMR655380:ANB655380 ACV655380:ADF655380 SZ655380:TJ655380 JD655380:JN655380 H655380:R655380 WVP589844:WVZ589844 WLT589844:WMD589844 WBX589844:WCH589844 VSB589844:VSL589844 VIF589844:VIP589844 UYJ589844:UYT589844 UON589844:UOX589844 UER589844:UFB589844 TUV589844:TVF589844 TKZ589844:TLJ589844 TBD589844:TBN589844 SRH589844:SRR589844 SHL589844:SHV589844 RXP589844:RXZ589844 RNT589844:ROD589844 RDX589844:REH589844 QUB589844:QUL589844 QKF589844:QKP589844 QAJ589844:QAT589844 PQN589844:PQX589844 PGR589844:PHB589844 OWV589844:OXF589844 OMZ589844:ONJ589844 ODD589844:ODN589844 NTH589844:NTR589844 NJL589844:NJV589844 MZP589844:MZZ589844 MPT589844:MQD589844 MFX589844:MGH589844 LWB589844:LWL589844 LMF589844:LMP589844 LCJ589844:LCT589844 KSN589844:KSX589844 KIR589844:KJB589844 JYV589844:JZF589844 JOZ589844:JPJ589844 JFD589844:JFN589844 IVH589844:IVR589844 ILL589844:ILV589844 IBP589844:IBZ589844 HRT589844:HSD589844 HHX589844:HIH589844 GYB589844:GYL589844 GOF589844:GOP589844 GEJ589844:GET589844 FUN589844:FUX589844 FKR589844:FLB589844 FAV589844:FBF589844 EQZ589844:ERJ589844 EHD589844:EHN589844 DXH589844:DXR589844 DNL589844:DNV589844 DDP589844:DDZ589844 CTT589844:CUD589844 CJX589844:CKH589844 CAB589844:CAL589844 BQF589844:BQP589844 BGJ589844:BGT589844 AWN589844:AWX589844 AMR589844:ANB589844 ACV589844:ADF589844 SZ589844:TJ589844 JD589844:JN589844 H589844:R589844 WVP524308:WVZ524308 WLT524308:WMD524308 WBX524308:WCH524308 VSB524308:VSL524308 VIF524308:VIP524308 UYJ524308:UYT524308 UON524308:UOX524308 UER524308:UFB524308 TUV524308:TVF524308 TKZ524308:TLJ524308 TBD524308:TBN524308 SRH524308:SRR524308 SHL524308:SHV524308 RXP524308:RXZ524308 RNT524308:ROD524308 RDX524308:REH524308 QUB524308:QUL524308 QKF524308:QKP524308 QAJ524308:QAT524308 PQN524308:PQX524308 PGR524308:PHB524308 OWV524308:OXF524308 OMZ524308:ONJ524308 ODD524308:ODN524308 NTH524308:NTR524308 NJL524308:NJV524308 MZP524308:MZZ524308 MPT524308:MQD524308 MFX524308:MGH524308 LWB524308:LWL524308 LMF524308:LMP524308 LCJ524308:LCT524308 KSN524308:KSX524308 KIR524308:KJB524308 JYV524308:JZF524308 JOZ524308:JPJ524308 JFD524308:JFN524308 IVH524308:IVR524308 ILL524308:ILV524308 IBP524308:IBZ524308 HRT524308:HSD524308 HHX524308:HIH524308 GYB524308:GYL524308 GOF524308:GOP524308 GEJ524308:GET524308 FUN524308:FUX524308 FKR524308:FLB524308 FAV524308:FBF524308 EQZ524308:ERJ524308 EHD524308:EHN524308 DXH524308:DXR524308 DNL524308:DNV524308 DDP524308:DDZ524308 CTT524308:CUD524308 CJX524308:CKH524308 CAB524308:CAL524308 BQF524308:BQP524308 BGJ524308:BGT524308 AWN524308:AWX524308 AMR524308:ANB524308 ACV524308:ADF524308 SZ524308:TJ524308 JD524308:JN524308 H524308:R524308 WVP458772:WVZ458772 WLT458772:WMD458772 WBX458772:WCH458772 VSB458772:VSL458772 VIF458772:VIP458772 UYJ458772:UYT458772 UON458772:UOX458772 UER458772:UFB458772 TUV458772:TVF458772 TKZ458772:TLJ458772 TBD458772:TBN458772 SRH458772:SRR458772 SHL458772:SHV458772 RXP458772:RXZ458772 RNT458772:ROD458772 RDX458772:REH458772 QUB458772:QUL458772 QKF458772:QKP458772 QAJ458772:QAT458772 PQN458772:PQX458772 PGR458772:PHB458772 OWV458772:OXF458772 OMZ458772:ONJ458772 ODD458772:ODN458772 NTH458772:NTR458772 NJL458772:NJV458772 MZP458772:MZZ458772 MPT458772:MQD458772 MFX458772:MGH458772 LWB458772:LWL458772 LMF458772:LMP458772 LCJ458772:LCT458772 KSN458772:KSX458772 KIR458772:KJB458772 JYV458772:JZF458772 JOZ458772:JPJ458772 JFD458772:JFN458772 IVH458772:IVR458772 ILL458772:ILV458772 IBP458772:IBZ458772 HRT458772:HSD458772 HHX458772:HIH458772 GYB458772:GYL458772 GOF458772:GOP458772 GEJ458772:GET458772 FUN458772:FUX458772 FKR458772:FLB458772 FAV458772:FBF458772 EQZ458772:ERJ458772 EHD458772:EHN458772 DXH458772:DXR458772 DNL458772:DNV458772 DDP458772:DDZ458772 CTT458772:CUD458772 CJX458772:CKH458772 CAB458772:CAL458772 BQF458772:BQP458772 BGJ458772:BGT458772 AWN458772:AWX458772 AMR458772:ANB458772 ACV458772:ADF458772 SZ458772:TJ458772 JD458772:JN458772 H458772:R458772 WVP393236:WVZ393236 WLT393236:WMD393236 WBX393236:WCH393236 VSB393236:VSL393236 VIF393236:VIP393236 UYJ393236:UYT393236 UON393236:UOX393236 UER393236:UFB393236 TUV393236:TVF393236 TKZ393236:TLJ393236 TBD393236:TBN393236 SRH393236:SRR393236 SHL393236:SHV393236 RXP393236:RXZ393236 RNT393236:ROD393236 RDX393236:REH393236 QUB393236:QUL393236 QKF393236:QKP393236 QAJ393236:QAT393236 PQN393236:PQX393236 PGR393236:PHB393236 OWV393236:OXF393236 OMZ393236:ONJ393236 ODD393236:ODN393236 NTH393236:NTR393236 NJL393236:NJV393236 MZP393236:MZZ393236 MPT393236:MQD393236 MFX393236:MGH393236 LWB393236:LWL393236 LMF393236:LMP393236 LCJ393236:LCT393236 KSN393236:KSX393236 KIR393236:KJB393236 JYV393236:JZF393236 JOZ393236:JPJ393236 JFD393236:JFN393236 IVH393236:IVR393236 ILL393236:ILV393236 IBP393236:IBZ393236 HRT393236:HSD393236 HHX393236:HIH393236 GYB393236:GYL393236 GOF393236:GOP393236 GEJ393236:GET393236 FUN393236:FUX393236 FKR393236:FLB393236 FAV393236:FBF393236 EQZ393236:ERJ393236 EHD393236:EHN393236 DXH393236:DXR393236 DNL393236:DNV393236 DDP393236:DDZ393236 CTT393236:CUD393236 CJX393236:CKH393236 CAB393236:CAL393236 BQF393236:BQP393236 BGJ393236:BGT393236 AWN393236:AWX393236 AMR393236:ANB393236 ACV393236:ADF393236 SZ393236:TJ393236 JD393236:JN393236 H393236:R393236 WVP327700:WVZ327700 WLT327700:WMD327700 WBX327700:WCH327700 VSB327700:VSL327700 VIF327700:VIP327700 UYJ327700:UYT327700 UON327700:UOX327700 UER327700:UFB327700 TUV327700:TVF327700 TKZ327700:TLJ327700 TBD327700:TBN327700 SRH327700:SRR327700 SHL327700:SHV327700 RXP327700:RXZ327700 RNT327700:ROD327700 RDX327700:REH327700 QUB327700:QUL327700 QKF327700:QKP327700 QAJ327700:QAT327700 PQN327700:PQX327700 PGR327700:PHB327700 OWV327700:OXF327700 OMZ327700:ONJ327700 ODD327700:ODN327700 NTH327700:NTR327700 NJL327700:NJV327700 MZP327700:MZZ327700 MPT327700:MQD327700 MFX327700:MGH327700 LWB327700:LWL327700 LMF327700:LMP327700 LCJ327700:LCT327700 KSN327700:KSX327700 KIR327700:KJB327700 JYV327700:JZF327700 JOZ327700:JPJ327700 JFD327700:JFN327700 IVH327700:IVR327700 ILL327700:ILV327700 IBP327700:IBZ327700 HRT327700:HSD327700 HHX327700:HIH327700 GYB327700:GYL327700 GOF327700:GOP327700 GEJ327700:GET327700 FUN327700:FUX327700 FKR327700:FLB327700 FAV327700:FBF327700 EQZ327700:ERJ327700 EHD327700:EHN327700 DXH327700:DXR327700 DNL327700:DNV327700 DDP327700:DDZ327700 CTT327700:CUD327700 CJX327700:CKH327700 CAB327700:CAL327700 BQF327700:BQP327700 BGJ327700:BGT327700 AWN327700:AWX327700 AMR327700:ANB327700 ACV327700:ADF327700 SZ327700:TJ327700 JD327700:JN327700 H327700:R327700 WVP262164:WVZ262164 WLT262164:WMD262164 WBX262164:WCH262164 VSB262164:VSL262164 VIF262164:VIP262164 UYJ262164:UYT262164 UON262164:UOX262164 UER262164:UFB262164 TUV262164:TVF262164 TKZ262164:TLJ262164 TBD262164:TBN262164 SRH262164:SRR262164 SHL262164:SHV262164 RXP262164:RXZ262164 RNT262164:ROD262164 RDX262164:REH262164 QUB262164:QUL262164 QKF262164:QKP262164 QAJ262164:QAT262164 PQN262164:PQX262164 PGR262164:PHB262164 OWV262164:OXF262164 OMZ262164:ONJ262164 ODD262164:ODN262164 NTH262164:NTR262164 NJL262164:NJV262164 MZP262164:MZZ262164 MPT262164:MQD262164 MFX262164:MGH262164 LWB262164:LWL262164 LMF262164:LMP262164 LCJ262164:LCT262164 KSN262164:KSX262164 KIR262164:KJB262164 JYV262164:JZF262164 JOZ262164:JPJ262164 JFD262164:JFN262164 IVH262164:IVR262164 ILL262164:ILV262164 IBP262164:IBZ262164 HRT262164:HSD262164 HHX262164:HIH262164 GYB262164:GYL262164 GOF262164:GOP262164 GEJ262164:GET262164 FUN262164:FUX262164 FKR262164:FLB262164 FAV262164:FBF262164 EQZ262164:ERJ262164 EHD262164:EHN262164 DXH262164:DXR262164 DNL262164:DNV262164 DDP262164:DDZ262164 CTT262164:CUD262164 CJX262164:CKH262164 CAB262164:CAL262164 BQF262164:BQP262164 BGJ262164:BGT262164 AWN262164:AWX262164 AMR262164:ANB262164 ACV262164:ADF262164 SZ262164:TJ262164 JD262164:JN262164 H262164:R262164 WVP196628:WVZ196628 WLT196628:WMD196628 WBX196628:WCH196628 VSB196628:VSL196628 VIF196628:VIP196628 UYJ196628:UYT196628 UON196628:UOX196628 UER196628:UFB196628 TUV196628:TVF196628 TKZ196628:TLJ196628 TBD196628:TBN196628 SRH196628:SRR196628 SHL196628:SHV196628 RXP196628:RXZ196628 RNT196628:ROD196628 RDX196628:REH196628 QUB196628:QUL196628 QKF196628:QKP196628 QAJ196628:QAT196628 PQN196628:PQX196628 PGR196628:PHB196628 OWV196628:OXF196628 OMZ196628:ONJ196628 ODD196628:ODN196628 NTH196628:NTR196628 NJL196628:NJV196628 MZP196628:MZZ196628 MPT196628:MQD196628 MFX196628:MGH196628 LWB196628:LWL196628 LMF196628:LMP196628 LCJ196628:LCT196628 KSN196628:KSX196628 KIR196628:KJB196628 JYV196628:JZF196628 JOZ196628:JPJ196628 JFD196628:JFN196628 IVH196628:IVR196628 ILL196628:ILV196628 IBP196628:IBZ196628 HRT196628:HSD196628 HHX196628:HIH196628 GYB196628:GYL196628 GOF196628:GOP196628 GEJ196628:GET196628 FUN196628:FUX196628 FKR196628:FLB196628 FAV196628:FBF196628 EQZ196628:ERJ196628 EHD196628:EHN196628 DXH196628:DXR196628 DNL196628:DNV196628 DDP196628:DDZ196628 CTT196628:CUD196628 CJX196628:CKH196628 CAB196628:CAL196628 BQF196628:BQP196628 BGJ196628:BGT196628 AWN196628:AWX196628 AMR196628:ANB196628 ACV196628:ADF196628 SZ196628:TJ196628 JD196628:JN196628 H196628:R196628 WVP131092:WVZ131092 WLT131092:WMD131092 WBX131092:WCH131092 VSB131092:VSL131092 VIF131092:VIP131092 UYJ131092:UYT131092 UON131092:UOX131092 UER131092:UFB131092 TUV131092:TVF131092 TKZ131092:TLJ131092 TBD131092:TBN131092 SRH131092:SRR131092 SHL131092:SHV131092 RXP131092:RXZ131092 RNT131092:ROD131092 RDX131092:REH131092 QUB131092:QUL131092 QKF131092:QKP131092 QAJ131092:QAT131092 PQN131092:PQX131092 PGR131092:PHB131092 OWV131092:OXF131092 OMZ131092:ONJ131092 ODD131092:ODN131092 NTH131092:NTR131092 NJL131092:NJV131092 MZP131092:MZZ131092 MPT131092:MQD131092 MFX131092:MGH131092 LWB131092:LWL131092 LMF131092:LMP131092 LCJ131092:LCT131092 KSN131092:KSX131092 KIR131092:KJB131092 JYV131092:JZF131092 JOZ131092:JPJ131092 JFD131092:JFN131092 IVH131092:IVR131092 ILL131092:ILV131092 IBP131092:IBZ131092 HRT131092:HSD131092 HHX131092:HIH131092 GYB131092:GYL131092 GOF131092:GOP131092 GEJ131092:GET131092 FUN131092:FUX131092 FKR131092:FLB131092 FAV131092:FBF131092 EQZ131092:ERJ131092 EHD131092:EHN131092 DXH131092:DXR131092 DNL131092:DNV131092 DDP131092:DDZ131092 CTT131092:CUD131092 CJX131092:CKH131092 CAB131092:CAL131092 BQF131092:BQP131092 BGJ131092:BGT131092 AWN131092:AWX131092 AMR131092:ANB131092 ACV131092:ADF131092 SZ131092:TJ131092 JD131092:JN131092 H131092:R131092 WVP65556:WVZ65556 WLT65556:WMD65556 WBX65556:WCH65556 VSB65556:VSL65556 VIF65556:VIP65556 UYJ65556:UYT65556 UON65556:UOX65556 UER65556:UFB65556 TUV65556:TVF65556 TKZ65556:TLJ65556 TBD65556:TBN65556 SRH65556:SRR65556 SHL65556:SHV65556 RXP65556:RXZ65556 RNT65556:ROD65556 RDX65556:REH65556 QUB65556:QUL65556 QKF65556:QKP65556 QAJ65556:QAT65556 PQN65556:PQX65556 PGR65556:PHB65556 OWV65556:OXF65556 OMZ65556:ONJ65556 ODD65556:ODN65556 NTH65556:NTR65556 NJL65556:NJV65556 MZP65556:MZZ65556 MPT65556:MQD65556 MFX65556:MGH65556 LWB65556:LWL65556 LMF65556:LMP65556 LCJ65556:LCT65556 KSN65556:KSX65556 KIR65556:KJB65556 JYV65556:JZF65556 JOZ65556:JPJ65556 JFD65556:JFN65556 IVH65556:IVR65556 ILL65556:ILV65556 IBP65556:IBZ65556 HRT65556:HSD65556 HHX65556:HIH65556 GYB65556:GYL65556 GOF65556:GOP65556 GEJ65556:GET65556 FUN65556:FUX65556 FKR65556:FLB65556 FAV65556:FBF65556 EQZ65556:ERJ65556 EHD65556:EHN65556 DXH65556:DXR65556 DNL65556:DNV65556 DDP65556:DDZ65556 CTT65556:CUD65556 CJX65556:CKH65556 CAB65556:CAL65556 BQF65556:BQP65556 BGJ65556:BGT65556 AWN65556:AWX65556 AMR65556:ANB65556 ACV65556:ADF65556 SZ65556:TJ65556 WVP10:WVZ15 WVP27:WVZ42 WLT27:WMD42 WBX27:WCH42 VSB27:VSL42 VIF27:VIP42 UYJ27:UYT42 UON27:UOX42 UER27:UFB42 TUV27:TVF42 TKZ27:TLJ42 TBD27:TBN42 SRH27:SRR42 SHL27:SHV42 RXP27:RXZ42 RNT27:ROD42 RDX27:REH42 QUB27:QUL42 QKF27:QKP42 QAJ27:QAT42 PQN27:PQX42 PGR27:PHB42 OWV27:OXF42 OMZ27:ONJ42 ODD27:ODN42 NTH27:NTR42 NJL27:NJV42 MZP27:MZZ42 MPT27:MQD42 MFX27:MGH42 LWB27:LWL42 LMF27:LMP42 LCJ27:LCT42 KSN27:KSX42 KIR27:KJB42 JYV27:JZF42 JOZ27:JPJ42 JFD27:JFN42 IVH27:IVR42 ILL27:ILV42 IBP27:IBZ42 HRT27:HSD42 HHX27:HIH42 GYB27:GYL42 GOF27:GOP42 GEJ27:GET42 FUN27:FUX42 FKR27:FLB42 FAV27:FBF42 EQZ27:ERJ42 EHD27:EHN42 DXH27:DXR42 DNL27:DNV42 DDP27:DDZ42 CTT27:CUD42 CJX27:CKH42 CAB27:CAL42 BQF27:BQP42 BGJ27:BGT42 AWN27:AWX42 AMR27:ANB42 ACV27:ADF42 SZ27:TJ42 JD27:JN42 P32 L14:M14 JD10:JN15 SZ10:TJ15 ACV10:ADF15 AMR10:ANB15 AWN10:AWX15 BGJ10:BGT15 BQF10:BQP15 CAB10:CAL15 CJX10:CKH15 CTT10:CUD15 DDP10:DDZ15 DNL10:DNV15 DXH10:DXR15 EHD10:EHN15 EQZ10:ERJ15 FAV10:FBF15 FKR10:FLB15 FUN10:FUX15 GEJ10:GET15 GOF10:GOP15 GYB10:GYL15 HHX10:HIH15 HRT10:HSD15 IBP10:IBZ15 ILL10:ILV15 IVH10:IVR15 JFD10:JFN15 JOZ10:JPJ15 JYV10:JZF15 KIR10:KJB15 KSN10:KSX15 LCJ10:LCT15 LMF10:LMP15 LWB10:LWL15 MFX10:MGH15 MPT10:MQD15 MZP10:MZZ15 NJL10:NJV15 NTH10:NTR15 ODD10:ODN15 OMZ10:ONJ15 OWV10:OXF15 PGR10:PHB15 PQN10:PQX15 QAJ10:QAT15 QKF10:QKP15 QUB10:QUL15 RDX10:REH15 RNT10:ROD15 RXP10:RXZ15 SHL10:SHV15 SRH10:SRR15 TBD10:TBN15 TKZ10:TLJ15 TUV10:TVF15 UER10:UFB15 UON10:UOX15 UYJ10:UYT15 VIF10:VIP15 VSB10:VSL15 WBX10:WCH15 WLT10:WMD15 H15:P15 L34:N36 L38:N38 J42:P42 L40:P40 H32:K32 L29:O32 H30:K30 P30 H34:K34 H36:I42 P36:P38 J36 J38 O34:O38 P34 K36:K40 J40 H10:R11 H13 K43"/>
    <dataValidation allowBlank="1" showInputMessage="1" showErrorMessage="1" promptTitle="TDHCA File Number" prompt="Enter the assigned five digit TDHCA number here." sqref="H65555:R65555 WVP983059:WVZ983059 WLT983059:WMD983059 WBX983059:WCH983059 VSB983059:VSL983059 VIF983059:VIP983059 UYJ983059:UYT983059 UON983059:UOX983059 UER983059:UFB983059 TUV983059:TVF983059 TKZ983059:TLJ983059 TBD983059:TBN983059 SRH983059:SRR983059 SHL983059:SHV983059 RXP983059:RXZ983059 RNT983059:ROD983059 RDX983059:REH983059 QUB983059:QUL983059 QKF983059:QKP983059 QAJ983059:QAT983059 PQN983059:PQX983059 PGR983059:PHB983059 OWV983059:OXF983059 OMZ983059:ONJ983059 ODD983059:ODN983059 NTH983059:NTR983059 NJL983059:NJV983059 MZP983059:MZZ983059 MPT983059:MQD983059 MFX983059:MGH983059 LWB983059:LWL983059 LMF983059:LMP983059 LCJ983059:LCT983059 KSN983059:KSX983059 KIR983059:KJB983059 JYV983059:JZF983059 JOZ983059:JPJ983059 JFD983059:JFN983059 IVH983059:IVR983059 ILL983059:ILV983059 IBP983059:IBZ983059 HRT983059:HSD983059 HHX983059:HIH983059 GYB983059:GYL983059 GOF983059:GOP983059 GEJ983059:GET983059 FUN983059:FUX983059 FKR983059:FLB983059 FAV983059:FBF983059 EQZ983059:ERJ983059 EHD983059:EHN983059 DXH983059:DXR983059 DNL983059:DNV983059 DDP983059:DDZ983059 CTT983059:CUD983059 CJX983059:CKH983059 CAB983059:CAL983059 BQF983059:BQP983059 BGJ983059:BGT983059 AWN983059:AWX983059 AMR983059:ANB983059 ACV983059:ADF983059 SZ983059:TJ983059 JD983059:JN983059 H983059:R983059 WVP917523:WVZ917523 WLT917523:WMD917523 WBX917523:WCH917523 VSB917523:VSL917523 VIF917523:VIP917523 UYJ917523:UYT917523 UON917523:UOX917523 UER917523:UFB917523 TUV917523:TVF917523 TKZ917523:TLJ917523 TBD917523:TBN917523 SRH917523:SRR917523 SHL917523:SHV917523 RXP917523:RXZ917523 RNT917523:ROD917523 RDX917523:REH917523 QUB917523:QUL917523 QKF917523:QKP917523 QAJ917523:QAT917523 PQN917523:PQX917523 PGR917523:PHB917523 OWV917523:OXF917523 OMZ917523:ONJ917523 ODD917523:ODN917523 NTH917523:NTR917523 NJL917523:NJV917523 MZP917523:MZZ917523 MPT917523:MQD917523 MFX917523:MGH917523 LWB917523:LWL917523 LMF917523:LMP917523 LCJ917523:LCT917523 KSN917523:KSX917523 KIR917523:KJB917523 JYV917523:JZF917523 JOZ917523:JPJ917523 JFD917523:JFN917523 IVH917523:IVR917523 ILL917523:ILV917523 IBP917523:IBZ917523 HRT917523:HSD917523 HHX917523:HIH917523 GYB917523:GYL917523 GOF917523:GOP917523 GEJ917523:GET917523 FUN917523:FUX917523 FKR917523:FLB917523 FAV917523:FBF917523 EQZ917523:ERJ917523 EHD917523:EHN917523 DXH917523:DXR917523 DNL917523:DNV917523 DDP917523:DDZ917523 CTT917523:CUD917523 CJX917523:CKH917523 CAB917523:CAL917523 BQF917523:BQP917523 BGJ917523:BGT917523 AWN917523:AWX917523 AMR917523:ANB917523 ACV917523:ADF917523 SZ917523:TJ917523 JD917523:JN917523 H917523:R917523 WVP851987:WVZ851987 WLT851987:WMD851987 WBX851987:WCH851987 VSB851987:VSL851987 VIF851987:VIP851987 UYJ851987:UYT851987 UON851987:UOX851987 UER851987:UFB851987 TUV851987:TVF851987 TKZ851987:TLJ851987 TBD851987:TBN851987 SRH851987:SRR851987 SHL851987:SHV851987 RXP851987:RXZ851987 RNT851987:ROD851987 RDX851987:REH851987 QUB851987:QUL851987 QKF851987:QKP851987 QAJ851987:QAT851987 PQN851987:PQX851987 PGR851987:PHB851987 OWV851987:OXF851987 OMZ851987:ONJ851987 ODD851987:ODN851987 NTH851987:NTR851987 NJL851987:NJV851987 MZP851987:MZZ851987 MPT851987:MQD851987 MFX851987:MGH851987 LWB851987:LWL851987 LMF851987:LMP851987 LCJ851987:LCT851987 KSN851987:KSX851987 KIR851987:KJB851987 JYV851987:JZF851987 JOZ851987:JPJ851987 JFD851987:JFN851987 IVH851987:IVR851987 ILL851987:ILV851987 IBP851987:IBZ851987 HRT851987:HSD851987 HHX851987:HIH851987 GYB851987:GYL851987 GOF851987:GOP851987 GEJ851987:GET851987 FUN851987:FUX851987 FKR851987:FLB851987 FAV851987:FBF851987 EQZ851987:ERJ851987 EHD851987:EHN851987 DXH851987:DXR851987 DNL851987:DNV851987 DDP851987:DDZ851987 CTT851987:CUD851987 CJX851987:CKH851987 CAB851987:CAL851987 BQF851987:BQP851987 BGJ851987:BGT851987 AWN851987:AWX851987 AMR851987:ANB851987 ACV851987:ADF851987 SZ851987:TJ851987 JD851987:JN851987 H851987:R851987 WVP786451:WVZ786451 WLT786451:WMD786451 WBX786451:WCH786451 VSB786451:VSL786451 VIF786451:VIP786451 UYJ786451:UYT786451 UON786451:UOX786451 UER786451:UFB786451 TUV786451:TVF786451 TKZ786451:TLJ786451 TBD786451:TBN786451 SRH786451:SRR786451 SHL786451:SHV786451 RXP786451:RXZ786451 RNT786451:ROD786451 RDX786451:REH786451 QUB786451:QUL786451 QKF786451:QKP786451 QAJ786451:QAT786451 PQN786451:PQX786451 PGR786451:PHB786451 OWV786451:OXF786451 OMZ786451:ONJ786451 ODD786451:ODN786451 NTH786451:NTR786451 NJL786451:NJV786451 MZP786451:MZZ786451 MPT786451:MQD786451 MFX786451:MGH786451 LWB786451:LWL786451 LMF786451:LMP786451 LCJ786451:LCT786451 KSN786451:KSX786451 KIR786451:KJB786451 JYV786451:JZF786451 JOZ786451:JPJ786451 JFD786451:JFN786451 IVH786451:IVR786451 ILL786451:ILV786451 IBP786451:IBZ786451 HRT786451:HSD786451 HHX786451:HIH786451 GYB786451:GYL786451 GOF786451:GOP786451 GEJ786451:GET786451 FUN786451:FUX786451 FKR786451:FLB786451 FAV786451:FBF786451 EQZ786451:ERJ786451 EHD786451:EHN786451 DXH786451:DXR786451 DNL786451:DNV786451 DDP786451:DDZ786451 CTT786451:CUD786451 CJX786451:CKH786451 CAB786451:CAL786451 BQF786451:BQP786451 BGJ786451:BGT786451 AWN786451:AWX786451 AMR786451:ANB786451 ACV786451:ADF786451 SZ786451:TJ786451 JD786451:JN786451 H786451:R786451 WVP720915:WVZ720915 WLT720915:WMD720915 WBX720915:WCH720915 VSB720915:VSL720915 VIF720915:VIP720915 UYJ720915:UYT720915 UON720915:UOX720915 UER720915:UFB720915 TUV720915:TVF720915 TKZ720915:TLJ720915 TBD720915:TBN720915 SRH720915:SRR720915 SHL720915:SHV720915 RXP720915:RXZ720915 RNT720915:ROD720915 RDX720915:REH720915 QUB720915:QUL720915 QKF720915:QKP720915 QAJ720915:QAT720915 PQN720915:PQX720915 PGR720915:PHB720915 OWV720915:OXF720915 OMZ720915:ONJ720915 ODD720915:ODN720915 NTH720915:NTR720915 NJL720915:NJV720915 MZP720915:MZZ720915 MPT720915:MQD720915 MFX720915:MGH720915 LWB720915:LWL720915 LMF720915:LMP720915 LCJ720915:LCT720915 KSN720915:KSX720915 KIR720915:KJB720915 JYV720915:JZF720915 JOZ720915:JPJ720915 JFD720915:JFN720915 IVH720915:IVR720915 ILL720915:ILV720915 IBP720915:IBZ720915 HRT720915:HSD720915 HHX720915:HIH720915 GYB720915:GYL720915 GOF720915:GOP720915 GEJ720915:GET720915 FUN720915:FUX720915 FKR720915:FLB720915 FAV720915:FBF720915 EQZ720915:ERJ720915 EHD720915:EHN720915 DXH720915:DXR720915 DNL720915:DNV720915 DDP720915:DDZ720915 CTT720915:CUD720915 CJX720915:CKH720915 CAB720915:CAL720915 BQF720915:BQP720915 BGJ720915:BGT720915 AWN720915:AWX720915 AMR720915:ANB720915 ACV720915:ADF720915 SZ720915:TJ720915 JD720915:JN720915 H720915:R720915 WVP655379:WVZ655379 WLT655379:WMD655379 WBX655379:WCH655379 VSB655379:VSL655379 VIF655379:VIP655379 UYJ655379:UYT655379 UON655379:UOX655379 UER655379:UFB655379 TUV655379:TVF655379 TKZ655379:TLJ655379 TBD655379:TBN655379 SRH655379:SRR655379 SHL655379:SHV655379 RXP655379:RXZ655379 RNT655379:ROD655379 RDX655379:REH655379 QUB655379:QUL655379 QKF655379:QKP655379 QAJ655379:QAT655379 PQN655379:PQX655379 PGR655379:PHB655379 OWV655379:OXF655379 OMZ655379:ONJ655379 ODD655379:ODN655379 NTH655379:NTR655379 NJL655379:NJV655379 MZP655379:MZZ655379 MPT655379:MQD655379 MFX655379:MGH655379 LWB655379:LWL655379 LMF655379:LMP655379 LCJ655379:LCT655379 KSN655379:KSX655379 KIR655379:KJB655379 JYV655379:JZF655379 JOZ655379:JPJ655379 JFD655379:JFN655379 IVH655379:IVR655379 ILL655379:ILV655379 IBP655379:IBZ655379 HRT655379:HSD655379 HHX655379:HIH655379 GYB655379:GYL655379 GOF655379:GOP655379 GEJ655379:GET655379 FUN655379:FUX655379 FKR655379:FLB655379 FAV655379:FBF655379 EQZ655379:ERJ655379 EHD655379:EHN655379 DXH655379:DXR655379 DNL655379:DNV655379 DDP655379:DDZ655379 CTT655379:CUD655379 CJX655379:CKH655379 CAB655379:CAL655379 BQF655379:BQP655379 BGJ655379:BGT655379 AWN655379:AWX655379 AMR655379:ANB655379 ACV655379:ADF655379 SZ655379:TJ655379 JD655379:JN655379 H655379:R655379 WVP589843:WVZ589843 WLT589843:WMD589843 WBX589843:WCH589843 VSB589843:VSL589843 VIF589843:VIP589843 UYJ589843:UYT589843 UON589843:UOX589843 UER589843:UFB589843 TUV589843:TVF589843 TKZ589843:TLJ589843 TBD589843:TBN589843 SRH589843:SRR589843 SHL589843:SHV589843 RXP589843:RXZ589843 RNT589843:ROD589843 RDX589843:REH589843 QUB589843:QUL589843 QKF589843:QKP589843 QAJ589843:QAT589843 PQN589843:PQX589843 PGR589843:PHB589843 OWV589843:OXF589843 OMZ589843:ONJ589843 ODD589843:ODN589843 NTH589843:NTR589843 NJL589843:NJV589843 MZP589843:MZZ589843 MPT589843:MQD589843 MFX589843:MGH589843 LWB589843:LWL589843 LMF589843:LMP589843 LCJ589843:LCT589843 KSN589843:KSX589843 KIR589843:KJB589843 JYV589843:JZF589843 JOZ589843:JPJ589843 JFD589843:JFN589843 IVH589843:IVR589843 ILL589843:ILV589843 IBP589843:IBZ589843 HRT589843:HSD589843 HHX589843:HIH589843 GYB589843:GYL589843 GOF589843:GOP589843 GEJ589843:GET589843 FUN589843:FUX589843 FKR589843:FLB589843 FAV589843:FBF589843 EQZ589843:ERJ589843 EHD589843:EHN589843 DXH589843:DXR589843 DNL589843:DNV589843 DDP589843:DDZ589843 CTT589843:CUD589843 CJX589843:CKH589843 CAB589843:CAL589843 BQF589843:BQP589843 BGJ589843:BGT589843 AWN589843:AWX589843 AMR589843:ANB589843 ACV589843:ADF589843 SZ589843:TJ589843 JD589843:JN589843 H589843:R589843 WVP524307:WVZ524307 WLT524307:WMD524307 WBX524307:WCH524307 VSB524307:VSL524307 VIF524307:VIP524307 UYJ524307:UYT524307 UON524307:UOX524307 UER524307:UFB524307 TUV524307:TVF524307 TKZ524307:TLJ524307 TBD524307:TBN524307 SRH524307:SRR524307 SHL524307:SHV524307 RXP524307:RXZ524307 RNT524307:ROD524307 RDX524307:REH524307 QUB524307:QUL524307 QKF524307:QKP524307 QAJ524307:QAT524307 PQN524307:PQX524307 PGR524307:PHB524307 OWV524307:OXF524307 OMZ524307:ONJ524307 ODD524307:ODN524307 NTH524307:NTR524307 NJL524307:NJV524307 MZP524307:MZZ524307 MPT524307:MQD524307 MFX524307:MGH524307 LWB524307:LWL524307 LMF524307:LMP524307 LCJ524307:LCT524307 KSN524307:KSX524307 KIR524307:KJB524307 JYV524307:JZF524307 JOZ524307:JPJ524307 JFD524307:JFN524307 IVH524307:IVR524307 ILL524307:ILV524307 IBP524307:IBZ524307 HRT524307:HSD524307 HHX524307:HIH524307 GYB524307:GYL524307 GOF524307:GOP524307 GEJ524307:GET524307 FUN524307:FUX524307 FKR524307:FLB524307 FAV524307:FBF524307 EQZ524307:ERJ524307 EHD524307:EHN524307 DXH524307:DXR524307 DNL524307:DNV524307 DDP524307:DDZ524307 CTT524307:CUD524307 CJX524307:CKH524307 CAB524307:CAL524307 BQF524307:BQP524307 BGJ524307:BGT524307 AWN524307:AWX524307 AMR524307:ANB524307 ACV524307:ADF524307 SZ524307:TJ524307 JD524307:JN524307 H524307:R524307 WVP458771:WVZ458771 WLT458771:WMD458771 WBX458771:WCH458771 VSB458771:VSL458771 VIF458771:VIP458771 UYJ458771:UYT458771 UON458771:UOX458771 UER458771:UFB458771 TUV458771:TVF458771 TKZ458771:TLJ458771 TBD458771:TBN458771 SRH458771:SRR458771 SHL458771:SHV458771 RXP458771:RXZ458771 RNT458771:ROD458771 RDX458771:REH458771 QUB458771:QUL458771 QKF458771:QKP458771 QAJ458771:QAT458771 PQN458771:PQX458771 PGR458771:PHB458771 OWV458771:OXF458771 OMZ458771:ONJ458771 ODD458771:ODN458771 NTH458771:NTR458771 NJL458771:NJV458771 MZP458771:MZZ458771 MPT458771:MQD458771 MFX458771:MGH458771 LWB458771:LWL458771 LMF458771:LMP458771 LCJ458771:LCT458771 KSN458771:KSX458771 KIR458771:KJB458771 JYV458771:JZF458771 JOZ458771:JPJ458771 JFD458771:JFN458771 IVH458771:IVR458771 ILL458771:ILV458771 IBP458771:IBZ458771 HRT458771:HSD458771 HHX458771:HIH458771 GYB458771:GYL458771 GOF458771:GOP458771 GEJ458771:GET458771 FUN458771:FUX458771 FKR458771:FLB458771 FAV458771:FBF458771 EQZ458771:ERJ458771 EHD458771:EHN458771 DXH458771:DXR458771 DNL458771:DNV458771 DDP458771:DDZ458771 CTT458771:CUD458771 CJX458771:CKH458771 CAB458771:CAL458771 BQF458771:BQP458771 BGJ458771:BGT458771 AWN458771:AWX458771 AMR458771:ANB458771 ACV458771:ADF458771 SZ458771:TJ458771 JD458771:JN458771 H458771:R458771 WVP393235:WVZ393235 WLT393235:WMD393235 WBX393235:WCH393235 VSB393235:VSL393235 VIF393235:VIP393235 UYJ393235:UYT393235 UON393235:UOX393235 UER393235:UFB393235 TUV393235:TVF393235 TKZ393235:TLJ393235 TBD393235:TBN393235 SRH393235:SRR393235 SHL393235:SHV393235 RXP393235:RXZ393235 RNT393235:ROD393235 RDX393235:REH393235 QUB393235:QUL393235 QKF393235:QKP393235 QAJ393235:QAT393235 PQN393235:PQX393235 PGR393235:PHB393235 OWV393235:OXF393235 OMZ393235:ONJ393235 ODD393235:ODN393235 NTH393235:NTR393235 NJL393235:NJV393235 MZP393235:MZZ393235 MPT393235:MQD393235 MFX393235:MGH393235 LWB393235:LWL393235 LMF393235:LMP393235 LCJ393235:LCT393235 KSN393235:KSX393235 KIR393235:KJB393235 JYV393235:JZF393235 JOZ393235:JPJ393235 JFD393235:JFN393235 IVH393235:IVR393235 ILL393235:ILV393235 IBP393235:IBZ393235 HRT393235:HSD393235 HHX393235:HIH393235 GYB393235:GYL393235 GOF393235:GOP393235 GEJ393235:GET393235 FUN393235:FUX393235 FKR393235:FLB393235 FAV393235:FBF393235 EQZ393235:ERJ393235 EHD393235:EHN393235 DXH393235:DXR393235 DNL393235:DNV393235 DDP393235:DDZ393235 CTT393235:CUD393235 CJX393235:CKH393235 CAB393235:CAL393235 BQF393235:BQP393235 BGJ393235:BGT393235 AWN393235:AWX393235 AMR393235:ANB393235 ACV393235:ADF393235 SZ393235:TJ393235 JD393235:JN393235 H393235:R393235 WVP327699:WVZ327699 WLT327699:WMD327699 WBX327699:WCH327699 VSB327699:VSL327699 VIF327699:VIP327699 UYJ327699:UYT327699 UON327699:UOX327699 UER327699:UFB327699 TUV327699:TVF327699 TKZ327699:TLJ327699 TBD327699:TBN327699 SRH327699:SRR327699 SHL327699:SHV327699 RXP327699:RXZ327699 RNT327699:ROD327699 RDX327699:REH327699 QUB327699:QUL327699 QKF327699:QKP327699 QAJ327699:QAT327699 PQN327699:PQX327699 PGR327699:PHB327699 OWV327699:OXF327699 OMZ327699:ONJ327699 ODD327699:ODN327699 NTH327699:NTR327699 NJL327699:NJV327699 MZP327699:MZZ327699 MPT327699:MQD327699 MFX327699:MGH327699 LWB327699:LWL327699 LMF327699:LMP327699 LCJ327699:LCT327699 KSN327699:KSX327699 KIR327699:KJB327699 JYV327699:JZF327699 JOZ327699:JPJ327699 JFD327699:JFN327699 IVH327699:IVR327699 ILL327699:ILV327699 IBP327699:IBZ327699 HRT327699:HSD327699 HHX327699:HIH327699 GYB327699:GYL327699 GOF327699:GOP327699 GEJ327699:GET327699 FUN327699:FUX327699 FKR327699:FLB327699 FAV327699:FBF327699 EQZ327699:ERJ327699 EHD327699:EHN327699 DXH327699:DXR327699 DNL327699:DNV327699 DDP327699:DDZ327699 CTT327699:CUD327699 CJX327699:CKH327699 CAB327699:CAL327699 BQF327699:BQP327699 BGJ327699:BGT327699 AWN327699:AWX327699 AMR327699:ANB327699 ACV327699:ADF327699 SZ327699:TJ327699 JD327699:JN327699 H327699:R327699 WVP262163:WVZ262163 WLT262163:WMD262163 WBX262163:WCH262163 VSB262163:VSL262163 VIF262163:VIP262163 UYJ262163:UYT262163 UON262163:UOX262163 UER262163:UFB262163 TUV262163:TVF262163 TKZ262163:TLJ262163 TBD262163:TBN262163 SRH262163:SRR262163 SHL262163:SHV262163 RXP262163:RXZ262163 RNT262163:ROD262163 RDX262163:REH262163 QUB262163:QUL262163 QKF262163:QKP262163 QAJ262163:QAT262163 PQN262163:PQX262163 PGR262163:PHB262163 OWV262163:OXF262163 OMZ262163:ONJ262163 ODD262163:ODN262163 NTH262163:NTR262163 NJL262163:NJV262163 MZP262163:MZZ262163 MPT262163:MQD262163 MFX262163:MGH262163 LWB262163:LWL262163 LMF262163:LMP262163 LCJ262163:LCT262163 KSN262163:KSX262163 KIR262163:KJB262163 JYV262163:JZF262163 JOZ262163:JPJ262163 JFD262163:JFN262163 IVH262163:IVR262163 ILL262163:ILV262163 IBP262163:IBZ262163 HRT262163:HSD262163 HHX262163:HIH262163 GYB262163:GYL262163 GOF262163:GOP262163 GEJ262163:GET262163 FUN262163:FUX262163 FKR262163:FLB262163 FAV262163:FBF262163 EQZ262163:ERJ262163 EHD262163:EHN262163 DXH262163:DXR262163 DNL262163:DNV262163 DDP262163:DDZ262163 CTT262163:CUD262163 CJX262163:CKH262163 CAB262163:CAL262163 BQF262163:BQP262163 BGJ262163:BGT262163 AWN262163:AWX262163 AMR262163:ANB262163 ACV262163:ADF262163 SZ262163:TJ262163 JD262163:JN262163 H262163:R262163 WVP196627:WVZ196627 WLT196627:WMD196627 WBX196627:WCH196627 VSB196627:VSL196627 VIF196627:VIP196627 UYJ196627:UYT196627 UON196627:UOX196627 UER196627:UFB196627 TUV196627:TVF196627 TKZ196627:TLJ196627 TBD196627:TBN196627 SRH196627:SRR196627 SHL196627:SHV196627 RXP196627:RXZ196627 RNT196627:ROD196627 RDX196627:REH196627 QUB196627:QUL196627 QKF196627:QKP196627 QAJ196627:QAT196627 PQN196627:PQX196627 PGR196627:PHB196627 OWV196627:OXF196627 OMZ196627:ONJ196627 ODD196627:ODN196627 NTH196627:NTR196627 NJL196627:NJV196627 MZP196627:MZZ196627 MPT196627:MQD196627 MFX196627:MGH196627 LWB196627:LWL196627 LMF196627:LMP196627 LCJ196627:LCT196627 KSN196627:KSX196627 KIR196627:KJB196627 JYV196627:JZF196627 JOZ196627:JPJ196627 JFD196627:JFN196627 IVH196627:IVR196627 ILL196627:ILV196627 IBP196627:IBZ196627 HRT196627:HSD196627 HHX196627:HIH196627 GYB196627:GYL196627 GOF196627:GOP196627 GEJ196627:GET196627 FUN196627:FUX196627 FKR196627:FLB196627 FAV196627:FBF196627 EQZ196627:ERJ196627 EHD196627:EHN196627 DXH196627:DXR196627 DNL196627:DNV196627 DDP196627:DDZ196627 CTT196627:CUD196627 CJX196627:CKH196627 CAB196627:CAL196627 BQF196627:BQP196627 BGJ196627:BGT196627 AWN196627:AWX196627 AMR196627:ANB196627 ACV196627:ADF196627 SZ196627:TJ196627 JD196627:JN196627 H196627:R196627 WVP131091:WVZ131091 WLT131091:WMD131091 WBX131091:WCH131091 VSB131091:VSL131091 VIF131091:VIP131091 UYJ131091:UYT131091 UON131091:UOX131091 UER131091:UFB131091 TUV131091:TVF131091 TKZ131091:TLJ131091 TBD131091:TBN131091 SRH131091:SRR131091 SHL131091:SHV131091 RXP131091:RXZ131091 RNT131091:ROD131091 RDX131091:REH131091 QUB131091:QUL131091 QKF131091:QKP131091 QAJ131091:QAT131091 PQN131091:PQX131091 PGR131091:PHB131091 OWV131091:OXF131091 OMZ131091:ONJ131091 ODD131091:ODN131091 NTH131091:NTR131091 NJL131091:NJV131091 MZP131091:MZZ131091 MPT131091:MQD131091 MFX131091:MGH131091 LWB131091:LWL131091 LMF131091:LMP131091 LCJ131091:LCT131091 KSN131091:KSX131091 KIR131091:KJB131091 JYV131091:JZF131091 JOZ131091:JPJ131091 JFD131091:JFN131091 IVH131091:IVR131091 ILL131091:ILV131091 IBP131091:IBZ131091 HRT131091:HSD131091 HHX131091:HIH131091 GYB131091:GYL131091 GOF131091:GOP131091 GEJ131091:GET131091 FUN131091:FUX131091 FKR131091:FLB131091 FAV131091:FBF131091 EQZ131091:ERJ131091 EHD131091:EHN131091 DXH131091:DXR131091 DNL131091:DNV131091 DDP131091:DDZ131091 CTT131091:CUD131091 CJX131091:CKH131091 CAB131091:CAL131091 BQF131091:BQP131091 BGJ131091:BGT131091 AWN131091:AWX131091 AMR131091:ANB131091 ACV131091:ADF131091 SZ131091:TJ131091 JD131091:JN131091 H131091:R131091 WVP65555:WVZ65555 WLT65555:WMD65555 WBX65555:WCH65555 VSB65555:VSL65555 VIF65555:VIP65555 UYJ65555:UYT65555 UON65555:UOX65555 UER65555:UFB65555 TUV65555:TVF65555 TKZ65555:TLJ65555 TBD65555:TBN65555 SRH65555:SRR65555 SHL65555:SHV65555 RXP65555:RXZ65555 RNT65555:ROD65555 RDX65555:REH65555 QUB65555:QUL65555 QKF65555:QKP65555 QAJ65555:QAT65555 PQN65555:PQX65555 PGR65555:PHB65555 OWV65555:OXF65555 OMZ65555:ONJ65555 ODD65555:ODN65555 NTH65555:NTR65555 NJL65555:NJV65555 MZP65555:MZZ65555 MPT65555:MQD65555 MFX65555:MGH65555 LWB65555:LWL65555 LMF65555:LMP65555 LCJ65555:LCT65555 KSN65555:KSX65555 KIR65555:KJB65555 JYV65555:JZF65555 JOZ65555:JPJ65555 JFD65555:JFN65555 IVH65555:IVR65555 ILL65555:ILV65555 IBP65555:IBZ65555 HRT65555:HSD65555 HHX65555:HIH65555 GYB65555:GYL65555 GOF65555:GOP65555 GEJ65555:GET65555 FUN65555:FUX65555 FKR65555:FLB65555 FAV65555:FBF65555 EQZ65555:ERJ65555 EHD65555:EHN65555 DXH65555:DXR65555 DNL65555:DNV65555 DDP65555:DDZ65555 CTT65555:CUD65555 CJX65555:CKH65555 CAB65555:CAL65555 BQF65555:BQP65555 BGJ65555:BGT65555 AWN65555:AWX65555 AMR65555:ANB65555 ACV65555:ADF65555 SZ65555:TJ65555 JD65555:JN65555 WVP8:WVZ9 JD8:JN9 SZ8:TJ9 ACV8:ADF9 AMR8:ANB9 AWN8:AWX9 BGJ8:BGT9 BQF8:BQP9 CAB8:CAL9 CJX8:CKH9 CTT8:CUD9 DDP8:DDZ9 DNL8:DNV9 DXH8:DXR9 EHD8:EHN9 EQZ8:ERJ9 FAV8:FBF9 FKR8:FLB9 FUN8:FUX9 GEJ8:GET9 GOF8:GOP9 GYB8:GYL9 HHX8:HIH9 HRT8:HSD9 IBP8:IBZ9 ILL8:ILV9 IVH8:IVR9 JFD8:JFN9 JOZ8:JPJ9 JYV8:JZF9 KIR8:KJB9 KSN8:KSX9 LCJ8:LCT9 LMF8:LMP9 LWB8:LWL9 MFX8:MGH9 MPT8:MQD9 MZP8:MZZ9 NJL8:NJV9 NTH8:NTR9 ODD8:ODN9 OMZ8:ONJ9 OWV8:OXF9 PGR8:PHB9 PQN8:PQX9 QAJ8:QAT9 QKF8:QKP9 QUB8:QUL9 RDX8:REH9 RNT8:ROD9 RXP8:RXZ9 SHL8:SHV9 SRH8:SRR9 TBD8:TBN9 TKZ8:TLJ9 TUV8:TVF9 UER8:UFB9 UON8:UOX9 UYJ8:UYT9 VIF8:VIP9 VSB8:VSL9 WBX8:WCH9 WLT8:WMD9 H8:O9 P9:R9"/>
    <dataValidation allowBlank="1" showInputMessage="1" showErrorMessage="1" promptTitle="Tax Identification Number" prompt="enter the tax identification number for the owner" sqref="H65568:R65568 WVP983072:WVZ983072 WLT983072:WMD983072 WBX983072:WCH983072 VSB983072:VSL983072 VIF983072:VIP983072 UYJ983072:UYT983072 UON983072:UOX983072 UER983072:UFB983072 TUV983072:TVF983072 TKZ983072:TLJ983072 TBD983072:TBN983072 SRH983072:SRR983072 SHL983072:SHV983072 RXP983072:RXZ983072 RNT983072:ROD983072 RDX983072:REH983072 QUB983072:QUL983072 QKF983072:QKP983072 QAJ983072:QAT983072 PQN983072:PQX983072 PGR983072:PHB983072 OWV983072:OXF983072 OMZ983072:ONJ983072 ODD983072:ODN983072 NTH983072:NTR983072 NJL983072:NJV983072 MZP983072:MZZ983072 MPT983072:MQD983072 MFX983072:MGH983072 LWB983072:LWL983072 LMF983072:LMP983072 LCJ983072:LCT983072 KSN983072:KSX983072 KIR983072:KJB983072 JYV983072:JZF983072 JOZ983072:JPJ983072 JFD983072:JFN983072 IVH983072:IVR983072 ILL983072:ILV983072 IBP983072:IBZ983072 HRT983072:HSD983072 HHX983072:HIH983072 GYB983072:GYL983072 GOF983072:GOP983072 GEJ983072:GET983072 FUN983072:FUX983072 FKR983072:FLB983072 FAV983072:FBF983072 EQZ983072:ERJ983072 EHD983072:EHN983072 DXH983072:DXR983072 DNL983072:DNV983072 DDP983072:DDZ983072 CTT983072:CUD983072 CJX983072:CKH983072 CAB983072:CAL983072 BQF983072:BQP983072 BGJ983072:BGT983072 AWN983072:AWX983072 AMR983072:ANB983072 ACV983072:ADF983072 SZ983072:TJ983072 JD983072:JN983072 H983072:R983072 WVP917536:WVZ917536 WLT917536:WMD917536 WBX917536:WCH917536 VSB917536:VSL917536 VIF917536:VIP917536 UYJ917536:UYT917536 UON917536:UOX917536 UER917536:UFB917536 TUV917536:TVF917536 TKZ917536:TLJ917536 TBD917536:TBN917536 SRH917536:SRR917536 SHL917536:SHV917536 RXP917536:RXZ917536 RNT917536:ROD917536 RDX917536:REH917536 QUB917536:QUL917536 QKF917536:QKP917536 QAJ917536:QAT917536 PQN917536:PQX917536 PGR917536:PHB917536 OWV917536:OXF917536 OMZ917536:ONJ917536 ODD917536:ODN917536 NTH917536:NTR917536 NJL917536:NJV917536 MZP917536:MZZ917536 MPT917536:MQD917536 MFX917536:MGH917536 LWB917536:LWL917536 LMF917536:LMP917536 LCJ917536:LCT917536 KSN917536:KSX917536 KIR917536:KJB917536 JYV917536:JZF917536 JOZ917536:JPJ917536 JFD917536:JFN917536 IVH917536:IVR917536 ILL917536:ILV917536 IBP917536:IBZ917536 HRT917536:HSD917536 HHX917536:HIH917536 GYB917536:GYL917536 GOF917536:GOP917536 GEJ917536:GET917536 FUN917536:FUX917536 FKR917536:FLB917536 FAV917536:FBF917536 EQZ917536:ERJ917536 EHD917536:EHN917536 DXH917536:DXR917536 DNL917536:DNV917536 DDP917536:DDZ917536 CTT917536:CUD917536 CJX917536:CKH917536 CAB917536:CAL917536 BQF917536:BQP917536 BGJ917536:BGT917536 AWN917536:AWX917536 AMR917536:ANB917536 ACV917536:ADF917536 SZ917536:TJ917536 JD917536:JN917536 H917536:R917536 WVP852000:WVZ852000 WLT852000:WMD852000 WBX852000:WCH852000 VSB852000:VSL852000 VIF852000:VIP852000 UYJ852000:UYT852000 UON852000:UOX852000 UER852000:UFB852000 TUV852000:TVF852000 TKZ852000:TLJ852000 TBD852000:TBN852000 SRH852000:SRR852000 SHL852000:SHV852000 RXP852000:RXZ852000 RNT852000:ROD852000 RDX852000:REH852000 QUB852000:QUL852000 QKF852000:QKP852000 QAJ852000:QAT852000 PQN852000:PQX852000 PGR852000:PHB852000 OWV852000:OXF852000 OMZ852000:ONJ852000 ODD852000:ODN852000 NTH852000:NTR852000 NJL852000:NJV852000 MZP852000:MZZ852000 MPT852000:MQD852000 MFX852000:MGH852000 LWB852000:LWL852000 LMF852000:LMP852000 LCJ852000:LCT852000 KSN852000:KSX852000 KIR852000:KJB852000 JYV852000:JZF852000 JOZ852000:JPJ852000 JFD852000:JFN852000 IVH852000:IVR852000 ILL852000:ILV852000 IBP852000:IBZ852000 HRT852000:HSD852000 HHX852000:HIH852000 GYB852000:GYL852000 GOF852000:GOP852000 GEJ852000:GET852000 FUN852000:FUX852000 FKR852000:FLB852000 FAV852000:FBF852000 EQZ852000:ERJ852000 EHD852000:EHN852000 DXH852000:DXR852000 DNL852000:DNV852000 DDP852000:DDZ852000 CTT852000:CUD852000 CJX852000:CKH852000 CAB852000:CAL852000 BQF852000:BQP852000 BGJ852000:BGT852000 AWN852000:AWX852000 AMR852000:ANB852000 ACV852000:ADF852000 SZ852000:TJ852000 JD852000:JN852000 H852000:R852000 WVP786464:WVZ786464 WLT786464:WMD786464 WBX786464:WCH786464 VSB786464:VSL786464 VIF786464:VIP786464 UYJ786464:UYT786464 UON786464:UOX786464 UER786464:UFB786464 TUV786464:TVF786464 TKZ786464:TLJ786464 TBD786464:TBN786464 SRH786464:SRR786464 SHL786464:SHV786464 RXP786464:RXZ786464 RNT786464:ROD786464 RDX786464:REH786464 QUB786464:QUL786464 QKF786464:QKP786464 QAJ786464:QAT786464 PQN786464:PQX786464 PGR786464:PHB786464 OWV786464:OXF786464 OMZ786464:ONJ786464 ODD786464:ODN786464 NTH786464:NTR786464 NJL786464:NJV786464 MZP786464:MZZ786464 MPT786464:MQD786464 MFX786464:MGH786464 LWB786464:LWL786464 LMF786464:LMP786464 LCJ786464:LCT786464 KSN786464:KSX786464 KIR786464:KJB786464 JYV786464:JZF786464 JOZ786464:JPJ786464 JFD786464:JFN786464 IVH786464:IVR786464 ILL786464:ILV786464 IBP786464:IBZ786464 HRT786464:HSD786464 HHX786464:HIH786464 GYB786464:GYL786464 GOF786464:GOP786464 GEJ786464:GET786464 FUN786464:FUX786464 FKR786464:FLB786464 FAV786464:FBF786464 EQZ786464:ERJ786464 EHD786464:EHN786464 DXH786464:DXR786464 DNL786464:DNV786464 DDP786464:DDZ786464 CTT786464:CUD786464 CJX786464:CKH786464 CAB786464:CAL786464 BQF786464:BQP786464 BGJ786464:BGT786464 AWN786464:AWX786464 AMR786464:ANB786464 ACV786464:ADF786464 SZ786464:TJ786464 JD786464:JN786464 H786464:R786464 WVP720928:WVZ720928 WLT720928:WMD720928 WBX720928:WCH720928 VSB720928:VSL720928 VIF720928:VIP720928 UYJ720928:UYT720928 UON720928:UOX720928 UER720928:UFB720928 TUV720928:TVF720928 TKZ720928:TLJ720928 TBD720928:TBN720928 SRH720928:SRR720928 SHL720928:SHV720928 RXP720928:RXZ720928 RNT720928:ROD720928 RDX720928:REH720928 QUB720928:QUL720928 QKF720928:QKP720928 QAJ720928:QAT720928 PQN720928:PQX720928 PGR720928:PHB720928 OWV720928:OXF720928 OMZ720928:ONJ720928 ODD720928:ODN720928 NTH720928:NTR720928 NJL720928:NJV720928 MZP720928:MZZ720928 MPT720928:MQD720928 MFX720928:MGH720928 LWB720928:LWL720928 LMF720928:LMP720928 LCJ720928:LCT720928 KSN720928:KSX720928 KIR720928:KJB720928 JYV720928:JZF720928 JOZ720928:JPJ720928 JFD720928:JFN720928 IVH720928:IVR720928 ILL720928:ILV720928 IBP720928:IBZ720928 HRT720928:HSD720928 HHX720928:HIH720928 GYB720928:GYL720928 GOF720928:GOP720928 GEJ720928:GET720928 FUN720928:FUX720928 FKR720928:FLB720928 FAV720928:FBF720928 EQZ720928:ERJ720928 EHD720928:EHN720928 DXH720928:DXR720928 DNL720928:DNV720928 DDP720928:DDZ720928 CTT720928:CUD720928 CJX720928:CKH720928 CAB720928:CAL720928 BQF720928:BQP720928 BGJ720928:BGT720928 AWN720928:AWX720928 AMR720928:ANB720928 ACV720928:ADF720928 SZ720928:TJ720928 JD720928:JN720928 H720928:R720928 WVP655392:WVZ655392 WLT655392:WMD655392 WBX655392:WCH655392 VSB655392:VSL655392 VIF655392:VIP655392 UYJ655392:UYT655392 UON655392:UOX655392 UER655392:UFB655392 TUV655392:TVF655392 TKZ655392:TLJ655392 TBD655392:TBN655392 SRH655392:SRR655392 SHL655392:SHV655392 RXP655392:RXZ655392 RNT655392:ROD655392 RDX655392:REH655392 QUB655392:QUL655392 QKF655392:QKP655392 QAJ655392:QAT655392 PQN655392:PQX655392 PGR655392:PHB655392 OWV655392:OXF655392 OMZ655392:ONJ655392 ODD655392:ODN655392 NTH655392:NTR655392 NJL655392:NJV655392 MZP655392:MZZ655392 MPT655392:MQD655392 MFX655392:MGH655392 LWB655392:LWL655392 LMF655392:LMP655392 LCJ655392:LCT655392 KSN655392:KSX655392 KIR655392:KJB655392 JYV655392:JZF655392 JOZ655392:JPJ655392 JFD655392:JFN655392 IVH655392:IVR655392 ILL655392:ILV655392 IBP655392:IBZ655392 HRT655392:HSD655392 HHX655392:HIH655392 GYB655392:GYL655392 GOF655392:GOP655392 GEJ655392:GET655392 FUN655392:FUX655392 FKR655392:FLB655392 FAV655392:FBF655392 EQZ655392:ERJ655392 EHD655392:EHN655392 DXH655392:DXR655392 DNL655392:DNV655392 DDP655392:DDZ655392 CTT655392:CUD655392 CJX655392:CKH655392 CAB655392:CAL655392 BQF655392:BQP655392 BGJ655392:BGT655392 AWN655392:AWX655392 AMR655392:ANB655392 ACV655392:ADF655392 SZ655392:TJ655392 JD655392:JN655392 H655392:R655392 WVP589856:WVZ589856 WLT589856:WMD589856 WBX589856:WCH589856 VSB589856:VSL589856 VIF589856:VIP589856 UYJ589856:UYT589856 UON589856:UOX589856 UER589856:UFB589856 TUV589856:TVF589856 TKZ589856:TLJ589856 TBD589856:TBN589856 SRH589856:SRR589856 SHL589856:SHV589856 RXP589856:RXZ589856 RNT589856:ROD589856 RDX589856:REH589856 QUB589856:QUL589856 QKF589856:QKP589856 QAJ589856:QAT589856 PQN589856:PQX589856 PGR589856:PHB589856 OWV589856:OXF589856 OMZ589856:ONJ589856 ODD589856:ODN589856 NTH589856:NTR589856 NJL589856:NJV589856 MZP589856:MZZ589856 MPT589856:MQD589856 MFX589856:MGH589856 LWB589856:LWL589856 LMF589856:LMP589856 LCJ589856:LCT589856 KSN589856:KSX589856 KIR589856:KJB589856 JYV589856:JZF589856 JOZ589856:JPJ589856 JFD589856:JFN589856 IVH589856:IVR589856 ILL589856:ILV589856 IBP589856:IBZ589856 HRT589856:HSD589856 HHX589856:HIH589856 GYB589856:GYL589856 GOF589856:GOP589856 GEJ589856:GET589856 FUN589856:FUX589856 FKR589856:FLB589856 FAV589856:FBF589856 EQZ589856:ERJ589856 EHD589856:EHN589856 DXH589856:DXR589856 DNL589856:DNV589856 DDP589856:DDZ589856 CTT589856:CUD589856 CJX589856:CKH589856 CAB589856:CAL589856 BQF589856:BQP589856 BGJ589856:BGT589856 AWN589856:AWX589856 AMR589856:ANB589856 ACV589856:ADF589856 SZ589856:TJ589856 JD589856:JN589856 H589856:R589856 WVP524320:WVZ524320 WLT524320:WMD524320 WBX524320:WCH524320 VSB524320:VSL524320 VIF524320:VIP524320 UYJ524320:UYT524320 UON524320:UOX524320 UER524320:UFB524320 TUV524320:TVF524320 TKZ524320:TLJ524320 TBD524320:TBN524320 SRH524320:SRR524320 SHL524320:SHV524320 RXP524320:RXZ524320 RNT524320:ROD524320 RDX524320:REH524320 QUB524320:QUL524320 QKF524320:QKP524320 QAJ524320:QAT524320 PQN524320:PQX524320 PGR524320:PHB524320 OWV524320:OXF524320 OMZ524320:ONJ524320 ODD524320:ODN524320 NTH524320:NTR524320 NJL524320:NJV524320 MZP524320:MZZ524320 MPT524320:MQD524320 MFX524320:MGH524320 LWB524320:LWL524320 LMF524320:LMP524320 LCJ524320:LCT524320 KSN524320:KSX524320 KIR524320:KJB524320 JYV524320:JZF524320 JOZ524320:JPJ524320 JFD524320:JFN524320 IVH524320:IVR524320 ILL524320:ILV524320 IBP524320:IBZ524320 HRT524320:HSD524320 HHX524320:HIH524320 GYB524320:GYL524320 GOF524320:GOP524320 GEJ524320:GET524320 FUN524320:FUX524320 FKR524320:FLB524320 FAV524320:FBF524320 EQZ524320:ERJ524320 EHD524320:EHN524320 DXH524320:DXR524320 DNL524320:DNV524320 DDP524320:DDZ524320 CTT524320:CUD524320 CJX524320:CKH524320 CAB524320:CAL524320 BQF524320:BQP524320 BGJ524320:BGT524320 AWN524320:AWX524320 AMR524320:ANB524320 ACV524320:ADF524320 SZ524320:TJ524320 JD524320:JN524320 H524320:R524320 WVP458784:WVZ458784 WLT458784:WMD458784 WBX458784:WCH458784 VSB458784:VSL458784 VIF458784:VIP458784 UYJ458784:UYT458784 UON458784:UOX458784 UER458784:UFB458784 TUV458784:TVF458784 TKZ458784:TLJ458784 TBD458784:TBN458784 SRH458784:SRR458784 SHL458784:SHV458784 RXP458784:RXZ458784 RNT458784:ROD458784 RDX458784:REH458784 QUB458784:QUL458784 QKF458784:QKP458784 QAJ458784:QAT458784 PQN458784:PQX458784 PGR458784:PHB458784 OWV458784:OXF458784 OMZ458784:ONJ458784 ODD458784:ODN458784 NTH458784:NTR458784 NJL458784:NJV458784 MZP458784:MZZ458784 MPT458784:MQD458784 MFX458784:MGH458784 LWB458784:LWL458784 LMF458784:LMP458784 LCJ458784:LCT458784 KSN458784:KSX458784 KIR458784:KJB458784 JYV458784:JZF458784 JOZ458784:JPJ458784 JFD458784:JFN458784 IVH458784:IVR458784 ILL458784:ILV458784 IBP458784:IBZ458784 HRT458784:HSD458784 HHX458784:HIH458784 GYB458784:GYL458784 GOF458784:GOP458784 GEJ458784:GET458784 FUN458784:FUX458784 FKR458784:FLB458784 FAV458784:FBF458784 EQZ458784:ERJ458784 EHD458784:EHN458784 DXH458784:DXR458784 DNL458784:DNV458784 DDP458784:DDZ458784 CTT458784:CUD458784 CJX458784:CKH458784 CAB458784:CAL458784 BQF458784:BQP458784 BGJ458784:BGT458784 AWN458784:AWX458784 AMR458784:ANB458784 ACV458784:ADF458784 SZ458784:TJ458784 JD458784:JN458784 H458784:R458784 WVP393248:WVZ393248 WLT393248:WMD393248 WBX393248:WCH393248 VSB393248:VSL393248 VIF393248:VIP393248 UYJ393248:UYT393248 UON393248:UOX393248 UER393248:UFB393248 TUV393248:TVF393248 TKZ393248:TLJ393248 TBD393248:TBN393248 SRH393248:SRR393248 SHL393248:SHV393248 RXP393248:RXZ393248 RNT393248:ROD393248 RDX393248:REH393248 QUB393248:QUL393248 QKF393248:QKP393248 QAJ393248:QAT393248 PQN393248:PQX393248 PGR393248:PHB393248 OWV393248:OXF393248 OMZ393248:ONJ393248 ODD393248:ODN393248 NTH393248:NTR393248 NJL393248:NJV393248 MZP393248:MZZ393248 MPT393248:MQD393248 MFX393248:MGH393248 LWB393248:LWL393248 LMF393248:LMP393248 LCJ393248:LCT393248 KSN393248:KSX393248 KIR393248:KJB393248 JYV393248:JZF393248 JOZ393248:JPJ393248 JFD393248:JFN393248 IVH393248:IVR393248 ILL393248:ILV393248 IBP393248:IBZ393248 HRT393248:HSD393248 HHX393248:HIH393248 GYB393248:GYL393248 GOF393248:GOP393248 GEJ393248:GET393248 FUN393248:FUX393248 FKR393248:FLB393248 FAV393248:FBF393248 EQZ393248:ERJ393248 EHD393248:EHN393248 DXH393248:DXR393248 DNL393248:DNV393248 DDP393248:DDZ393248 CTT393248:CUD393248 CJX393248:CKH393248 CAB393248:CAL393248 BQF393248:BQP393248 BGJ393248:BGT393248 AWN393248:AWX393248 AMR393248:ANB393248 ACV393248:ADF393248 SZ393248:TJ393248 JD393248:JN393248 H393248:R393248 WVP327712:WVZ327712 WLT327712:WMD327712 WBX327712:WCH327712 VSB327712:VSL327712 VIF327712:VIP327712 UYJ327712:UYT327712 UON327712:UOX327712 UER327712:UFB327712 TUV327712:TVF327712 TKZ327712:TLJ327712 TBD327712:TBN327712 SRH327712:SRR327712 SHL327712:SHV327712 RXP327712:RXZ327712 RNT327712:ROD327712 RDX327712:REH327712 QUB327712:QUL327712 QKF327712:QKP327712 QAJ327712:QAT327712 PQN327712:PQX327712 PGR327712:PHB327712 OWV327712:OXF327712 OMZ327712:ONJ327712 ODD327712:ODN327712 NTH327712:NTR327712 NJL327712:NJV327712 MZP327712:MZZ327712 MPT327712:MQD327712 MFX327712:MGH327712 LWB327712:LWL327712 LMF327712:LMP327712 LCJ327712:LCT327712 KSN327712:KSX327712 KIR327712:KJB327712 JYV327712:JZF327712 JOZ327712:JPJ327712 JFD327712:JFN327712 IVH327712:IVR327712 ILL327712:ILV327712 IBP327712:IBZ327712 HRT327712:HSD327712 HHX327712:HIH327712 GYB327712:GYL327712 GOF327712:GOP327712 GEJ327712:GET327712 FUN327712:FUX327712 FKR327712:FLB327712 FAV327712:FBF327712 EQZ327712:ERJ327712 EHD327712:EHN327712 DXH327712:DXR327712 DNL327712:DNV327712 DDP327712:DDZ327712 CTT327712:CUD327712 CJX327712:CKH327712 CAB327712:CAL327712 BQF327712:BQP327712 BGJ327712:BGT327712 AWN327712:AWX327712 AMR327712:ANB327712 ACV327712:ADF327712 SZ327712:TJ327712 JD327712:JN327712 H327712:R327712 WVP262176:WVZ262176 WLT262176:WMD262176 WBX262176:WCH262176 VSB262176:VSL262176 VIF262176:VIP262176 UYJ262176:UYT262176 UON262176:UOX262176 UER262176:UFB262176 TUV262176:TVF262176 TKZ262176:TLJ262176 TBD262176:TBN262176 SRH262176:SRR262176 SHL262176:SHV262176 RXP262176:RXZ262176 RNT262176:ROD262176 RDX262176:REH262176 QUB262176:QUL262176 QKF262176:QKP262176 QAJ262176:QAT262176 PQN262176:PQX262176 PGR262176:PHB262176 OWV262176:OXF262176 OMZ262176:ONJ262176 ODD262176:ODN262176 NTH262176:NTR262176 NJL262176:NJV262176 MZP262176:MZZ262176 MPT262176:MQD262176 MFX262176:MGH262176 LWB262176:LWL262176 LMF262176:LMP262176 LCJ262176:LCT262176 KSN262176:KSX262176 KIR262176:KJB262176 JYV262176:JZF262176 JOZ262176:JPJ262176 JFD262176:JFN262176 IVH262176:IVR262176 ILL262176:ILV262176 IBP262176:IBZ262176 HRT262176:HSD262176 HHX262176:HIH262176 GYB262176:GYL262176 GOF262176:GOP262176 GEJ262176:GET262176 FUN262176:FUX262176 FKR262176:FLB262176 FAV262176:FBF262176 EQZ262176:ERJ262176 EHD262176:EHN262176 DXH262176:DXR262176 DNL262176:DNV262176 DDP262176:DDZ262176 CTT262176:CUD262176 CJX262176:CKH262176 CAB262176:CAL262176 BQF262176:BQP262176 BGJ262176:BGT262176 AWN262176:AWX262176 AMR262176:ANB262176 ACV262176:ADF262176 SZ262176:TJ262176 JD262176:JN262176 H262176:R262176 WVP196640:WVZ196640 WLT196640:WMD196640 WBX196640:WCH196640 VSB196640:VSL196640 VIF196640:VIP196640 UYJ196640:UYT196640 UON196640:UOX196640 UER196640:UFB196640 TUV196640:TVF196640 TKZ196640:TLJ196640 TBD196640:TBN196640 SRH196640:SRR196640 SHL196640:SHV196640 RXP196640:RXZ196640 RNT196640:ROD196640 RDX196640:REH196640 QUB196640:QUL196640 QKF196640:QKP196640 QAJ196640:QAT196640 PQN196640:PQX196640 PGR196640:PHB196640 OWV196640:OXF196640 OMZ196640:ONJ196640 ODD196640:ODN196640 NTH196640:NTR196640 NJL196640:NJV196640 MZP196640:MZZ196640 MPT196640:MQD196640 MFX196640:MGH196640 LWB196640:LWL196640 LMF196640:LMP196640 LCJ196640:LCT196640 KSN196640:KSX196640 KIR196640:KJB196640 JYV196640:JZF196640 JOZ196640:JPJ196640 JFD196640:JFN196640 IVH196640:IVR196640 ILL196640:ILV196640 IBP196640:IBZ196640 HRT196640:HSD196640 HHX196640:HIH196640 GYB196640:GYL196640 GOF196640:GOP196640 GEJ196640:GET196640 FUN196640:FUX196640 FKR196640:FLB196640 FAV196640:FBF196640 EQZ196640:ERJ196640 EHD196640:EHN196640 DXH196640:DXR196640 DNL196640:DNV196640 DDP196640:DDZ196640 CTT196640:CUD196640 CJX196640:CKH196640 CAB196640:CAL196640 BQF196640:BQP196640 BGJ196640:BGT196640 AWN196640:AWX196640 AMR196640:ANB196640 ACV196640:ADF196640 SZ196640:TJ196640 JD196640:JN196640 H196640:R196640 WVP131104:WVZ131104 WLT131104:WMD131104 WBX131104:WCH131104 VSB131104:VSL131104 VIF131104:VIP131104 UYJ131104:UYT131104 UON131104:UOX131104 UER131104:UFB131104 TUV131104:TVF131104 TKZ131104:TLJ131104 TBD131104:TBN131104 SRH131104:SRR131104 SHL131104:SHV131104 RXP131104:RXZ131104 RNT131104:ROD131104 RDX131104:REH131104 QUB131104:QUL131104 QKF131104:QKP131104 QAJ131104:QAT131104 PQN131104:PQX131104 PGR131104:PHB131104 OWV131104:OXF131104 OMZ131104:ONJ131104 ODD131104:ODN131104 NTH131104:NTR131104 NJL131104:NJV131104 MZP131104:MZZ131104 MPT131104:MQD131104 MFX131104:MGH131104 LWB131104:LWL131104 LMF131104:LMP131104 LCJ131104:LCT131104 KSN131104:KSX131104 KIR131104:KJB131104 JYV131104:JZF131104 JOZ131104:JPJ131104 JFD131104:JFN131104 IVH131104:IVR131104 ILL131104:ILV131104 IBP131104:IBZ131104 HRT131104:HSD131104 HHX131104:HIH131104 GYB131104:GYL131104 GOF131104:GOP131104 GEJ131104:GET131104 FUN131104:FUX131104 FKR131104:FLB131104 FAV131104:FBF131104 EQZ131104:ERJ131104 EHD131104:EHN131104 DXH131104:DXR131104 DNL131104:DNV131104 DDP131104:DDZ131104 CTT131104:CUD131104 CJX131104:CKH131104 CAB131104:CAL131104 BQF131104:BQP131104 BGJ131104:BGT131104 AWN131104:AWX131104 AMR131104:ANB131104 ACV131104:ADF131104 SZ131104:TJ131104 JD131104:JN131104 H131104:R131104 WVP65568:WVZ65568 WLT65568:WMD65568 WBX65568:WCH65568 VSB65568:VSL65568 VIF65568:VIP65568 UYJ65568:UYT65568 UON65568:UOX65568 UER65568:UFB65568 TUV65568:TVF65568 TKZ65568:TLJ65568 TBD65568:TBN65568 SRH65568:SRR65568 SHL65568:SHV65568 RXP65568:RXZ65568 RNT65568:ROD65568 RDX65568:REH65568 QUB65568:QUL65568 QKF65568:QKP65568 QAJ65568:QAT65568 PQN65568:PQX65568 PGR65568:PHB65568 OWV65568:OXF65568 OMZ65568:ONJ65568 ODD65568:ODN65568 NTH65568:NTR65568 NJL65568:NJV65568 MZP65568:MZZ65568 MPT65568:MQD65568 MFX65568:MGH65568 LWB65568:LWL65568 LMF65568:LMP65568 LCJ65568:LCT65568 KSN65568:KSX65568 KIR65568:KJB65568 JYV65568:JZF65568 JOZ65568:JPJ65568 JFD65568:JFN65568 IVH65568:IVR65568 ILL65568:ILV65568 IBP65568:IBZ65568 HRT65568:HSD65568 HHX65568:HIH65568 GYB65568:GYL65568 GOF65568:GOP65568 GEJ65568:GET65568 FUN65568:FUX65568 FKR65568:FLB65568 FAV65568:FBF65568 EQZ65568:ERJ65568 EHD65568:EHN65568 DXH65568:DXR65568 DNL65568:DNV65568 DDP65568:DDZ65568 CTT65568:CUD65568 CJX65568:CKH65568 CAB65568:CAL65568 BQF65568:BQP65568 BGJ65568:BGT65568 AWN65568:AWX65568 AMR65568:ANB65568 ACV65568:ADF65568 SZ65568:TJ65568 JD65568:JN65568"/>
    <dataValidation allowBlank="1" showInputMessage="1" showErrorMessage="1" promptTitle="owner contact email" prompt="enter the owner contact's email address if available" sqref="H65567:R65567 JD65567:JN65567 WVP983071:WVZ983071 WLT983071:WMD983071 WBX983071:WCH983071 VSB983071:VSL983071 VIF983071:VIP983071 UYJ983071:UYT983071 UON983071:UOX983071 UER983071:UFB983071 TUV983071:TVF983071 TKZ983071:TLJ983071 TBD983071:TBN983071 SRH983071:SRR983071 SHL983071:SHV983071 RXP983071:RXZ983071 RNT983071:ROD983071 RDX983071:REH983071 QUB983071:QUL983071 QKF983071:QKP983071 QAJ983071:QAT983071 PQN983071:PQX983071 PGR983071:PHB983071 OWV983071:OXF983071 OMZ983071:ONJ983071 ODD983071:ODN983071 NTH983071:NTR983071 NJL983071:NJV983071 MZP983071:MZZ983071 MPT983071:MQD983071 MFX983071:MGH983071 LWB983071:LWL983071 LMF983071:LMP983071 LCJ983071:LCT983071 KSN983071:KSX983071 KIR983071:KJB983071 JYV983071:JZF983071 JOZ983071:JPJ983071 JFD983071:JFN983071 IVH983071:IVR983071 ILL983071:ILV983071 IBP983071:IBZ983071 HRT983071:HSD983071 HHX983071:HIH983071 GYB983071:GYL983071 GOF983071:GOP983071 GEJ983071:GET983071 FUN983071:FUX983071 FKR983071:FLB983071 FAV983071:FBF983071 EQZ983071:ERJ983071 EHD983071:EHN983071 DXH983071:DXR983071 DNL983071:DNV983071 DDP983071:DDZ983071 CTT983071:CUD983071 CJX983071:CKH983071 CAB983071:CAL983071 BQF983071:BQP983071 BGJ983071:BGT983071 AWN983071:AWX983071 AMR983071:ANB983071 ACV983071:ADF983071 SZ983071:TJ983071 JD983071:JN983071 H983071:R983071 WVP917535:WVZ917535 WLT917535:WMD917535 WBX917535:WCH917535 VSB917535:VSL917535 VIF917535:VIP917535 UYJ917535:UYT917535 UON917535:UOX917535 UER917535:UFB917535 TUV917535:TVF917535 TKZ917535:TLJ917535 TBD917535:TBN917535 SRH917535:SRR917535 SHL917535:SHV917535 RXP917535:RXZ917535 RNT917535:ROD917535 RDX917535:REH917535 QUB917535:QUL917535 QKF917535:QKP917535 QAJ917535:QAT917535 PQN917535:PQX917535 PGR917535:PHB917535 OWV917535:OXF917535 OMZ917535:ONJ917535 ODD917535:ODN917535 NTH917535:NTR917535 NJL917535:NJV917535 MZP917535:MZZ917535 MPT917535:MQD917535 MFX917535:MGH917535 LWB917535:LWL917535 LMF917535:LMP917535 LCJ917535:LCT917535 KSN917535:KSX917535 KIR917535:KJB917535 JYV917535:JZF917535 JOZ917535:JPJ917535 JFD917535:JFN917535 IVH917535:IVR917535 ILL917535:ILV917535 IBP917535:IBZ917535 HRT917535:HSD917535 HHX917535:HIH917535 GYB917535:GYL917535 GOF917535:GOP917535 GEJ917535:GET917535 FUN917535:FUX917535 FKR917535:FLB917535 FAV917535:FBF917535 EQZ917535:ERJ917535 EHD917535:EHN917535 DXH917535:DXR917535 DNL917535:DNV917535 DDP917535:DDZ917535 CTT917535:CUD917535 CJX917535:CKH917535 CAB917535:CAL917535 BQF917535:BQP917535 BGJ917535:BGT917535 AWN917535:AWX917535 AMR917535:ANB917535 ACV917535:ADF917535 SZ917535:TJ917535 JD917535:JN917535 H917535:R917535 WVP851999:WVZ851999 WLT851999:WMD851999 WBX851999:WCH851999 VSB851999:VSL851999 VIF851999:VIP851999 UYJ851999:UYT851999 UON851999:UOX851999 UER851999:UFB851999 TUV851999:TVF851999 TKZ851999:TLJ851999 TBD851999:TBN851999 SRH851999:SRR851999 SHL851999:SHV851999 RXP851999:RXZ851999 RNT851999:ROD851999 RDX851999:REH851999 QUB851999:QUL851999 QKF851999:QKP851999 QAJ851999:QAT851999 PQN851999:PQX851999 PGR851999:PHB851999 OWV851999:OXF851999 OMZ851999:ONJ851999 ODD851999:ODN851999 NTH851999:NTR851999 NJL851999:NJV851999 MZP851999:MZZ851999 MPT851999:MQD851999 MFX851999:MGH851999 LWB851999:LWL851999 LMF851999:LMP851999 LCJ851999:LCT851999 KSN851999:KSX851999 KIR851999:KJB851999 JYV851999:JZF851999 JOZ851999:JPJ851999 JFD851999:JFN851999 IVH851999:IVR851999 ILL851999:ILV851999 IBP851999:IBZ851999 HRT851999:HSD851999 HHX851999:HIH851999 GYB851999:GYL851999 GOF851999:GOP851999 GEJ851999:GET851999 FUN851999:FUX851999 FKR851999:FLB851999 FAV851999:FBF851999 EQZ851999:ERJ851999 EHD851999:EHN851999 DXH851999:DXR851999 DNL851999:DNV851999 DDP851999:DDZ851999 CTT851999:CUD851999 CJX851999:CKH851999 CAB851999:CAL851999 BQF851999:BQP851999 BGJ851999:BGT851999 AWN851999:AWX851999 AMR851999:ANB851999 ACV851999:ADF851999 SZ851999:TJ851999 JD851999:JN851999 H851999:R851999 WVP786463:WVZ786463 WLT786463:WMD786463 WBX786463:WCH786463 VSB786463:VSL786463 VIF786463:VIP786463 UYJ786463:UYT786463 UON786463:UOX786463 UER786463:UFB786463 TUV786463:TVF786463 TKZ786463:TLJ786463 TBD786463:TBN786463 SRH786463:SRR786463 SHL786463:SHV786463 RXP786463:RXZ786463 RNT786463:ROD786463 RDX786463:REH786463 QUB786463:QUL786463 QKF786463:QKP786463 QAJ786463:QAT786463 PQN786463:PQX786463 PGR786463:PHB786463 OWV786463:OXF786463 OMZ786463:ONJ786463 ODD786463:ODN786463 NTH786463:NTR786463 NJL786463:NJV786463 MZP786463:MZZ786463 MPT786463:MQD786463 MFX786463:MGH786463 LWB786463:LWL786463 LMF786463:LMP786463 LCJ786463:LCT786463 KSN786463:KSX786463 KIR786463:KJB786463 JYV786463:JZF786463 JOZ786463:JPJ786463 JFD786463:JFN786463 IVH786463:IVR786463 ILL786463:ILV786463 IBP786463:IBZ786463 HRT786463:HSD786463 HHX786463:HIH786463 GYB786463:GYL786463 GOF786463:GOP786463 GEJ786463:GET786463 FUN786463:FUX786463 FKR786463:FLB786463 FAV786463:FBF786463 EQZ786463:ERJ786463 EHD786463:EHN786463 DXH786463:DXR786463 DNL786463:DNV786463 DDP786463:DDZ786463 CTT786463:CUD786463 CJX786463:CKH786463 CAB786463:CAL786463 BQF786463:BQP786463 BGJ786463:BGT786463 AWN786463:AWX786463 AMR786463:ANB786463 ACV786463:ADF786463 SZ786463:TJ786463 JD786463:JN786463 H786463:R786463 WVP720927:WVZ720927 WLT720927:WMD720927 WBX720927:WCH720927 VSB720927:VSL720927 VIF720927:VIP720927 UYJ720927:UYT720927 UON720927:UOX720927 UER720927:UFB720927 TUV720927:TVF720927 TKZ720927:TLJ720927 TBD720927:TBN720927 SRH720927:SRR720927 SHL720927:SHV720927 RXP720927:RXZ720927 RNT720927:ROD720927 RDX720927:REH720927 QUB720927:QUL720927 QKF720927:QKP720927 QAJ720927:QAT720927 PQN720927:PQX720927 PGR720927:PHB720927 OWV720927:OXF720927 OMZ720927:ONJ720927 ODD720927:ODN720927 NTH720927:NTR720927 NJL720927:NJV720927 MZP720927:MZZ720927 MPT720927:MQD720927 MFX720927:MGH720927 LWB720927:LWL720927 LMF720927:LMP720927 LCJ720927:LCT720927 KSN720927:KSX720927 KIR720927:KJB720927 JYV720927:JZF720927 JOZ720927:JPJ720927 JFD720927:JFN720927 IVH720927:IVR720927 ILL720927:ILV720927 IBP720927:IBZ720927 HRT720927:HSD720927 HHX720927:HIH720927 GYB720927:GYL720927 GOF720927:GOP720927 GEJ720927:GET720927 FUN720927:FUX720927 FKR720927:FLB720927 FAV720927:FBF720927 EQZ720927:ERJ720927 EHD720927:EHN720927 DXH720927:DXR720927 DNL720927:DNV720927 DDP720927:DDZ720927 CTT720927:CUD720927 CJX720927:CKH720927 CAB720927:CAL720927 BQF720927:BQP720927 BGJ720927:BGT720927 AWN720927:AWX720927 AMR720927:ANB720927 ACV720927:ADF720927 SZ720927:TJ720927 JD720927:JN720927 H720927:R720927 WVP655391:WVZ655391 WLT655391:WMD655391 WBX655391:WCH655391 VSB655391:VSL655391 VIF655391:VIP655391 UYJ655391:UYT655391 UON655391:UOX655391 UER655391:UFB655391 TUV655391:TVF655391 TKZ655391:TLJ655391 TBD655391:TBN655391 SRH655391:SRR655391 SHL655391:SHV655391 RXP655391:RXZ655391 RNT655391:ROD655391 RDX655391:REH655391 QUB655391:QUL655391 QKF655391:QKP655391 QAJ655391:QAT655391 PQN655391:PQX655391 PGR655391:PHB655391 OWV655391:OXF655391 OMZ655391:ONJ655391 ODD655391:ODN655391 NTH655391:NTR655391 NJL655391:NJV655391 MZP655391:MZZ655391 MPT655391:MQD655391 MFX655391:MGH655391 LWB655391:LWL655391 LMF655391:LMP655391 LCJ655391:LCT655391 KSN655391:KSX655391 KIR655391:KJB655391 JYV655391:JZF655391 JOZ655391:JPJ655391 JFD655391:JFN655391 IVH655391:IVR655391 ILL655391:ILV655391 IBP655391:IBZ655391 HRT655391:HSD655391 HHX655391:HIH655391 GYB655391:GYL655391 GOF655391:GOP655391 GEJ655391:GET655391 FUN655391:FUX655391 FKR655391:FLB655391 FAV655391:FBF655391 EQZ655391:ERJ655391 EHD655391:EHN655391 DXH655391:DXR655391 DNL655391:DNV655391 DDP655391:DDZ655391 CTT655391:CUD655391 CJX655391:CKH655391 CAB655391:CAL655391 BQF655391:BQP655391 BGJ655391:BGT655391 AWN655391:AWX655391 AMR655391:ANB655391 ACV655391:ADF655391 SZ655391:TJ655391 JD655391:JN655391 H655391:R655391 WVP589855:WVZ589855 WLT589855:WMD589855 WBX589855:WCH589855 VSB589855:VSL589855 VIF589855:VIP589855 UYJ589855:UYT589855 UON589855:UOX589855 UER589855:UFB589855 TUV589855:TVF589855 TKZ589855:TLJ589855 TBD589855:TBN589855 SRH589855:SRR589855 SHL589855:SHV589855 RXP589855:RXZ589855 RNT589855:ROD589855 RDX589855:REH589855 QUB589855:QUL589855 QKF589855:QKP589855 QAJ589855:QAT589855 PQN589855:PQX589855 PGR589855:PHB589855 OWV589855:OXF589855 OMZ589855:ONJ589855 ODD589855:ODN589855 NTH589855:NTR589855 NJL589855:NJV589855 MZP589855:MZZ589855 MPT589855:MQD589855 MFX589855:MGH589855 LWB589855:LWL589855 LMF589855:LMP589855 LCJ589855:LCT589855 KSN589855:KSX589855 KIR589855:KJB589855 JYV589855:JZF589855 JOZ589855:JPJ589855 JFD589855:JFN589855 IVH589855:IVR589855 ILL589855:ILV589855 IBP589855:IBZ589855 HRT589855:HSD589855 HHX589855:HIH589855 GYB589855:GYL589855 GOF589855:GOP589855 GEJ589855:GET589855 FUN589855:FUX589855 FKR589855:FLB589855 FAV589855:FBF589855 EQZ589855:ERJ589855 EHD589855:EHN589855 DXH589855:DXR589855 DNL589855:DNV589855 DDP589855:DDZ589855 CTT589855:CUD589855 CJX589855:CKH589855 CAB589855:CAL589855 BQF589855:BQP589855 BGJ589855:BGT589855 AWN589855:AWX589855 AMR589855:ANB589855 ACV589855:ADF589855 SZ589855:TJ589855 JD589855:JN589855 H589855:R589855 WVP524319:WVZ524319 WLT524319:WMD524319 WBX524319:WCH524319 VSB524319:VSL524319 VIF524319:VIP524319 UYJ524319:UYT524319 UON524319:UOX524319 UER524319:UFB524319 TUV524319:TVF524319 TKZ524319:TLJ524319 TBD524319:TBN524319 SRH524319:SRR524319 SHL524319:SHV524319 RXP524319:RXZ524319 RNT524319:ROD524319 RDX524319:REH524319 QUB524319:QUL524319 QKF524319:QKP524319 QAJ524319:QAT524319 PQN524319:PQX524319 PGR524319:PHB524319 OWV524319:OXF524319 OMZ524319:ONJ524319 ODD524319:ODN524319 NTH524319:NTR524319 NJL524319:NJV524319 MZP524319:MZZ524319 MPT524319:MQD524319 MFX524319:MGH524319 LWB524319:LWL524319 LMF524319:LMP524319 LCJ524319:LCT524319 KSN524319:KSX524319 KIR524319:KJB524319 JYV524319:JZF524319 JOZ524319:JPJ524319 JFD524319:JFN524319 IVH524319:IVR524319 ILL524319:ILV524319 IBP524319:IBZ524319 HRT524319:HSD524319 HHX524319:HIH524319 GYB524319:GYL524319 GOF524319:GOP524319 GEJ524319:GET524319 FUN524319:FUX524319 FKR524319:FLB524319 FAV524319:FBF524319 EQZ524319:ERJ524319 EHD524319:EHN524319 DXH524319:DXR524319 DNL524319:DNV524319 DDP524319:DDZ524319 CTT524319:CUD524319 CJX524319:CKH524319 CAB524319:CAL524319 BQF524319:BQP524319 BGJ524319:BGT524319 AWN524319:AWX524319 AMR524319:ANB524319 ACV524319:ADF524319 SZ524319:TJ524319 JD524319:JN524319 H524319:R524319 WVP458783:WVZ458783 WLT458783:WMD458783 WBX458783:WCH458783 VSB458783:VSL458783 VIF458783:VIP458783 UYJ458783:UYT458783 UON458783:UOX458783 UER458783:UFB458783 TUV458783:TVF458783 TKZ458783:TLJ458783 TBD458783:TBN458783 SRH458783:SRR458783 SHL458783:SHV458783 RXP458783:RXZ458783 RNT458783:ROD458783 RDX458783:REH458783 QUB458783:QUL458783 QKF458783:QKP458783 QAJ458783:QAT458783 PQN458783:PQX458783 PGR458783:PHB458783 OWV458783:OXF458783 OMZ458783:ONJ458783 ODD458783:ODN458783 NTH458783:NTR458783 NJL458783:NJV458783 MZP458783:MZZ458783 MPT458783:MQD458783 MFX458783:MGH458783 LWB458783:LWL458783 LMF458783:LMP458783 LCJ458783:LCT458783 KSN458783:KSX458783 KIR458783:KJB458783 JYV458783:JZF458783 JOZ458783:JPJ458783 JFD458783:JFN458783 IVH458783:IVR458783 ILL458783:ILV458783 IBP458783:IBZ458783 HRT458783:HSD458783 HHX458783:HIH458783 GYB458783:GYL458783 GOF458783:GOP458783 GEJ458783:GET458783 FUN458783:FUX458783 FKR458783:FLB458783 FAV458783:FBF458783 EQZ458783:ERJ458783 EHD458783:EHN458783 DXH458783:DXR458783 DNL458783:DNV458783 DDP458783:DDZ458783 CTT458783:CUD458783 CJX458783:CKH458783 CAB458783:CAL458783 BQF458783:BQP458783 BGJ458783:BGT458783 AWN458783:AWX458783 AMR458783:ANB458783 ACV458783:ADF458783 SZ458783:TJ458783 JD458783:JN458783 H458783:R458783 WVP393247:WVZ393247 WLT393247:WMD393247 WBX393247:WCH393247 VSB393247:VSL393247 VIF393247:VIP393247 UYJ393247:UYT393247 UON393247:UOX393247 UER393247:UFB393247 TUV393247:TVF393247 TKZ393247:TLJ393247 TBD393247:TBN393247 SRH393247:SRR393247 SHL393247:SHV393247 RXP393247:RXZ393247 RNT393247:ROD393247 RDX393247:REH393247 QUB393247:QUL393247 QKF393247:QKP393247 QAJ393247:QAT393247 PQN393247:PQX393247 PGR393247:PHB393247 OWV393247:OXF393247 OMZ393247:ONJ393247 ODD393247:ODN393247 NTH393247:NTR393247 NJL393247:NJV393247 MZP393247:MZZ393247 MPT393247:MQD393247 MFX393247:MGH393247 LWB393247:LWL393247 LMF393247:LMP393247 LCJ393247:LCT393247 KSN393247:KSX393247 KIR393247:KJB393247 JYV393247:JZF393247 JOZ393247:JPJ393247 JFD393247:JFN393247 IVH393247:IVR393247 ILL393247:ILV393247 IBP393247:IBZ393247 HRT393247:HSD393247 HHX393247:HIH393247 GYB393247:GYL393247 GOF393247:GOP393247 GEJ393247:GET393247 FUN393247:FUX393247 FKR393247:FLB393247 FAV393247:FBF393247 EQZ393247:ERJ393247 EHD393247:EHN393247 DXH393247:DXR393247 DNL393247:DNV393247 DDP393247:DDZ393247 CTT393247:CUD393247 CJX393247:CKH393247 CAB393247:CAL393247 BQF393247:BQP393247 BGJ393247:BGT393247 AWN393247:AWX393247 AMR393247:ANB393247 ACV393247:ADF393247 SZ393247:TJ393247 JD393247:JN393247 H393247:R393247 WVP327711:WVZ327711 WLT327711:WMD327711 WBX327711:WCH327711 VSB327711:VSL327711 VIF327711:VIP327711 UYJ327711:UYT327711 UON327711:UOX327711 UER327711:UFB327711 TUV327711:TVF327711 TKZ327711:TLJ327711 TBD327711:TBN327711 SRH327711:SRR327711 SHL327711:SHV327711 RXP327711:RXZ327711 RNT327711:ROD327711 RDX327711:REH327711 QUB327711:QUL327711 QKF327711:QKP327711 QAJ327711:QAT327711 PQN327711:PQX327711 PGR327711:PHB327711 OWV327711:OXF327711 OMZ327711:ONJ327711 ODD327711:ODN327711 NTH327711:NTR327711 NJL327711:NJV327711 MZP327711:MZZ327711 MPT327711:MQD327711 MFX327711:MGH327711 LWB327711:LWL327711 LMF327711:LMP327711 LCJ327711:LCT327711 KSN327711:KSX327711 KIR327711:KJB327711 JYV327711:JZF327711 JOZ327711:JPJ327711 JFD327711:JFN327711 IVH327711:IVR327711 ILL327711:ILV327711 IBP327711:IBZ327711 HRT327711:HSD327711 HHX327711:HIH327711 GYB327711:GYL327711 GOF327711:GOP327711 GEJ327711:GET327711 FUN327711:FUX327711 FKR327711:FLB327711 FAV327711:FBF327711 EQZ327711:ERJ327711 EHD327711:EHN327711 DXH327711:DXR327711 DNL327711:DNV327711 DDP327711:DDZ327711 CTT327711:CUD327711 CJX327711:CKH327711 CAB327711:CAL327711 BQF327711:BQP327711 BGJ327711:BGT327711 AWN327711:AWX327711 AMR327711:ANB327711 ACV327711:ADF327711 SZ327711:TJ327711 JD327711:JN327711 H327711:R327711 WVP262175:WVZ262175 WLT262175:WMD262175 WBX262175:WCH262175 VSB262175:VSL262175 VIF262175:VIP262175 UYJ262175:UYT262175 UON262175:UOX262175 UER262175:UFB262175 TUV262175:TVF262175 TKZ262175:TLJ262175 TBD262175:TBN262175 SRH262175:SRR262175 SHL262175:SHV262175 RXP262175:RXZ262175 RNT262175:ROD262175 RDX262175:REH262175 QUB262175:QUL262175 QKF262175:QKP262175 QAJ262175:QAT262175 PQN262175:PQX262175 PGR262175:PHB262175 OWV262175:OXF262175 OMZ262175:ONJ262175 ODD262175:ODN262175 NTH262175:NTR262175 NJL262175:NJV262175 MZP262175:MZZ262175 MPT262175:MQD262175 MFX262175:MGH262175 LWB262175:LWL262175 LMF262175:LMP262175 LCJ262175:LCT262175 KSN262175:KSX262175 KIR262175:KJB262175 JYV262175:JZF262175 JOZ262175:JPJ262175 JFD262175:JFN262175 IVH262175:IVR262175 ILL262175:ILV262175 IBP262175:IBZ262175 HRT262175:HSD262175 HHX262175:HIH262175 GYB262175:GYL262175 GOF262175:GOP262175 GEJ262175:GET262175 FUN262175:FUX262175 FKR262175:FLB262175 FAV262175:FBF262175 EQZ262175:ERJ262175 EHD262175:EHN262175 DXH262175:DXR262175 DNL262175:DNV262175 DDP262175:DDZ262175 CTT262175:CUD262175 CJX262175:CKH262175 CAB262175:CAL262175 BQF262175:BQP262175 BGJ262175:BGT262175 AWN262175:AWX262175 AMR262175:ANB262175 ACV262175:ADF262175 SZ262175:TJ262175 JD262175:JN262175 H262175:R262175 WVP196639:WVZ196639 WLT196639:WMD196639 WBX196639:WCH196639 VSB196639:VSL196639 VIF196639:VIP196639 UYJ196639:UYT196639 UON196639:UOX196639 UER196639:UFB196639 TUV196639:TVF196639 TKZ196639:TLJ196639 TBD196639:TBN196639 SRH196639:SRR196639 SHL196639:SHV196639 RXP196639:RXZ196639 RNT196639:ROD196639 RDX196639:REH196639 QUB196639:QUL196639 QKF196639:QKP196639 QAJ196639:QAT196639 PQN196639:PQX196639 PGR196639:PHB196639 OWV196639:OXF196639 OMZ196639:ONJ196639 ODD196639:ODN196639 NTH196639:NTR196639 NJL196639:NJV196639 MZP196639:MZZ196639 MPT196639:MQD196639 MFX196639:MGH196639 LWB196639:LWL196639 LMF196639:LMP196639 LCJ196639:LCT196639 KSN196639:KSX196639 KIR196639:KJB196639 JYV196639:JZF196639 JOZ196639:JPJ196639 JFD196639:JFN196639 IVH196639:IVR196639 ILL196639:ILV196639 IBP196639:IBZ196639 HRT196639:HSD196639 HHX196639:HIH196639 GYB196639:GYL196639 GOF196639:GOP196639 GEJ196639:GET196639 FUN196639:FUX196639 FKR196639:FLB196639 FAV196639:FBF196639 EQZ196639:ERJ196639 EHD196639:EHN196639 DXH196639:DXR196639 DNL196639:DNV196639 DDP196639:DDZ196639 CTT196639:CUD196639 CJX196639:CKH196639 CAB196639:CAL196639 BQF196639:BQP196639 BGJ196639:BGT196639 AWN196639:AWX196639 AMR196639:ANB196639 ACV196639:ADF196639 SZ196639:TJ196639 JD196639:JN196639 H196639:R196639 WVP131103:WVZ131103 WLT131103:WMD131103 WBX131103:WCH131103 VSB131103:VSL131103 VIF131103:VIP131103 UYJ131103:UYT131103 UON131103:UOX131103 UER131103:UFB131103 TUV131103:TVF131103 TKZ131103:TLJ131103 TBD131103:TBN131103 SRH131103:SRR131103 SHL131103:SHV131103 RXP131103:RXZ131103 RNT131103:ROD131103 RDX131103:REH131103 QUB131103:QUL131103 QKF131103:QKP131103 QAJ131103:QAT131103 PQN131103:PQX131103 PGR131103:PHB131103 OWV131103:OXF131103 OMZ131103:ONJ131103 ODD131103:ODN131103 NTH131103:NTR131103 NJL131103:NJV131103 MZP131103:MZZ131103 MPT131103:MQD131103 MFX131103:MGH131103 LWB131103:LWL131103 LMF131103:LMP131103 LCJ131103:LCT131103 KSN131103:KSX131103 KIR131103:KJB131103 JYV131103:JZF131103 JOZ131103:JPJ131103 JFD131103:JFN131103 IVH131103:IVR131103 ILL131103:ILV131103 IBP131103:IBZ131103 HRT131103:HSD131103 HHX131103:HIH131103 GYB131103:GYL131103 GOF131103:GOP131103 GEJ131103:GET131103 FUN131103:FUX131103 FKR131103:FLB131103 FAV131103:FBF131103 EQZ131103:ERJ131103 EHD131103:EHN131103 DXH131103:DXR131103 DNL131103:DNV131103 DDP131103:DDZ131103 CTT131103:CUD131103 CJX131103:CKH131103 CAB131103:CAL131103 BQF131103:BQP131103 BGJ131103:BGT131103 AWN131103:AWX131103 AMR131103:ANB131103 ACV131103:ADF131103 SZ131103:TJ131103 JD131103:JN131103 H131103:R131103 WVP65567:WVZ65567 WLT65567:WMD65567 WBX65567:WCH65567 VSB65567:VSL65567 VIF65567:VIP65567 UYJ65567:UYT65567 UON65567:UOX65567 UER65567:UFB65567 TUV65567:TVF65567 TKZ65567:TLJ65567 TBD65567:TBN65567 SRH65567:SRR65567 SHL65567:SHV65567 RXP65567:RXZ65567 RNT65567:ROD65567 RDX65567:REH65567 QUB65567:QUL65567 QKF65567:QKP65567 QAJ65567:QAT65567 PQN65567:PQX65567 PGR65567:PHB65567 OWV65567:OXF65567 OMZ65567:ONJ65567 ODD65567:ODN65567 NTH65567:NTR65567 NJL65567:NJV65567 MZP65567:MZZ65567 MPT65567:MQD65567 MFX65567:MGH65567 LWB65567:LWL65567 LMF65567:LMP65567 LCJ65567:LCT65567 KSN65567:KSX65567 KIR65567:KJB65567 JYV65567:JZF65567 JOZ65567:JPJ65567 JFD65567:JFN65567 IVH65567:IVR65567 ILL65567:ILV65567 IBP65567:IBZ65567 HRT65567:HSD65567 HHX65567:HIH65567 GYB65567:GYL65567 GOF65567:GOP65567 GEJ65567:GET65567 FUN65567:FUX65567 FKR65567:FLB65567 FAV65567:FBF65567 EQZ65567:ERJ65567 EHD65567:EHN65567 DXH65567:DXR65567 DNL65567:DNV65567 DDP65567:DDZ65567 CTT65567:CUD65567 CJX65567:CKH65567 CAB65567:CAL65567 BQF65567:BQP65567 BGJ65567:BGT65567 AWN65567:AWX65567 AMR65567:ANB65567 ACV65567:ADF65567 SZ65567:TJ65567"/>
    <dataValidation allowBlank="1" showInputMessage="1" showErrorMessage="1" promptTitle="Owner Contact Fax" prompt="Enter the fax number for the owner contact" sqref="H65566:J65566 WVP983070:WVR983070 WLT983070:WLV983070 WBX983070:WBZ983070 VSB983070:VSD983070 VIF983070:VIH983070 UYJ983070:UYL983070 UON983070:UOP983070 UER983070:UET983070 TUV983070:TUX983070 TKZ983070:TLB983070 TBD983070:TBF983070 SRH983070:SRJ983070 SHL983070:SHN983070 RXP983070:RXR983070 RNT983070:RNV983070 RDX983070:RDZ983070 QUB983070:QUD983070 QKF983070:QKH983070 QAJ983070:QAL983070 PQN983070:PQP983070 PGR983070:PGT983070 OWV983070:OWX983070 OMZ983070:ONB983070 ODD983070:ODF983070 NTH983070:NTJ983070 NJL983070:NJN983070 MZP983070:MZR983070 MPT983070:MPV983070 MFX983070:MFZ983070 LWB983070:LWD983070 LMF983070:LMH983070 LCJ983070:LCL983070 KSN983070:KSP983070 KIR983070:KIT983070 JYV983070:JYX983070 JOZ983070:JPB983070 JFD983070:JFF983070 IVH983070:IVJ983070 ILL983070:ILN983070 IBP983070:IBR983070 HRT983070:HRV983070 HHX983070:HHZ983070 GYB983070:GYD983070 GOF983070:GOH983070 GEJ983070:GEL983070 FUN983070:FUP983070 FKR983070:FKT983070 FAV983070:FAX983070 EQZ983070:ERB983070 EHD983070:EHF983070 DXH983070:DXJ983070 DNL983070:DNN983070 DDP983070:DDR983070 CTT983070:CTV983070 CJX983070:CJZ983070 CAB983070:CAD983070 BQF983070:BQH983070 BGJ983070:BGL983070 AWN983070:AWP983070 AMR983070:AMT983070 ACV983070:ACX983070 SZ983070:TB983070 JD983070:JF983070 H983070:J983070 WVP917534:WVR917534 WLT917534:WLV917534 WBX917534:WBZ917534 VSB917534:VSD917534 VIF917534:VIH917534 UYJ917534:UYL917534 UON917534:UOP917534 UER917534:UET917534 TUV917534:TUX917534 TKZ917534:TLB917534 TBD917534:TBF917534 SRH917534:SRJ917534 SHL917534:SHN917534 RXP917534:RXR917534 RNT917534:RNV917534 RDX917534:RDZ917534 QUB917534:QUD917534 QKF917534:QKH917534 QAJ917534:QAL917534 PQN917534:PQP917534 PGR917534:PGT917534 OWV917534:OWX917534 OMZ917534:ONB917534 ODD917534:ODF917534 NTH917534:NTJ917534 NJL917534:NJN917534 MZP917534:MZR917534 MPT917534:MPV917534 MFX917534:MFZ917534 LWB917534:LWD917534 LMF917534:LMH917534 LCJ917534:LCL917534 KSN917534:KSP917534 KIR917534:KIT917534 JYV917534:JYX917534 JOZ917534:JPB917534 JFD917534:JFF917534 IVH917534:IVJ917534 ILL917534:ILN917534 IBP917534:IBR917534 HRT917534:HRV917534 HHX917534:HHZ917534 GYB917534:GYD917534 GOF917534:GOH917534 GEJ917534:GEL917534 FUN917534:FUP917534 FKR917534:FKT917534 FAV917534:FAX917534 EQZ917534:ERB917534 EHD917534:EHF917534 DXH917534:DXJ917534 DNL917534:DNN917534 DDP917534:DDR917534 CTT917534:CTV917534 CJX917534:CJZ917534 CAB917534:CAD917534 BQF917534:BQH917534 BGJ917534:BGL917534 AWN917534:AWP917534 AMR917534:AMT917534 ACV917534:ACX917534 SZ917534:TB917534 JD917534:JF917534 H917534:J917534 WVP851998:WVR851998 WLT851998:WLV851998 WBX851998:WBZ851998 VSB851998:VSD851998 VIF851998:VIH851998 UYJ851998:UYL851998 UON851998:UOP851998 UER851998:UET851998 TUV851998:TUX851998 TKZ851998:TLB851998 TBD851998:TBF851998 SRH851998:SRJ851998 SHL851998:SHN851998 RXP851998:RXR851998 RNT851998:RNV851998 RDX851998:RDZ851998 QUB851998:QUD851998 QKF851998:QKH851998 QAJ851998:QAL851998 PQN851998:PQP851998 PGR851998:PGT851998 OWV851998:OWX851998 OMZ851998:ONB851998 ODD851998:ODF851998 NTH851998:NTJ851998 NJL851998:NJN851998 MZP851998:MZR851998 MPT851998:MPV851998 MFX851998:MFZ851998 LWB851998:LWD851998 LMF851998:LMH851998 LCJ851998:LCL851998 KSN851998:KSP851998 KIR851998:KIT851998 JYV851998:JYX851998 JOZ851998:JPB851998 JFD851998:JFF851998 IVH851998:IVJ851998 ILL851998:ILN851998 IBP851998:IBR851998 HRT851998:HRV851998 HHX851998:HHZ851998 GYB851998:GYD851998 GOF851998:GOH851998 GEJ851998:GEL851998 FUN851998:FUP851998 FKR851998:FKT851998 FAV851998:FAX851998 EQZ851998:ERB851998 EHD851998:EHF851998 DXH851998:DXJ851998 DNL851998:DNN851998 DDP851998:DDR851998 CTT851998:CTV851998 CJX851998:CJZ851998 CAB851998:CAD851998 BQF851998:BQH851998 BGJ851998:BGL851998 AWN851998:AWP851998 AMR851998:AMT851998 ACV851998:ACX851998 SZ851998:TB851998 JD851998:JF851998 H851998:J851998 WVP786462:WVR786462 WLT786462:WLV786462 WBX786462:WBZ786462 VSB786462:VSD786462 VIF786462:VIH786462 UYJ786462:UYL786462 UON786462:UOP786462 UER786462:UET786462 TUV786462:TUX786462 TKZ786462:TLB786462 TBD786462:TBF786462 SRH786462:SRJ786462 SHL786462:SHN786462 RXP786462:RXR786462 RNT786462:RNV786462 RDX786462:RDZ786462 QUB786462:QUD786462 QKF786462:QKH786462 QAJ786462:QAL786462 PQN786462:PQP786462 PGR786462:PGT786462 OWV786462:OWX786462 OMZ786462:ONB786462 ODD786462:ODF786462 NTH786462:NTJ786462 NJL786462:NJN786462 MZP786462:MZR786462 MPT786462:MPV786462 MFX786462:MFZ786462 LWB786462:LWD786462 LMF786462:LMH786462 LCJ786462:LCL786462 KSN786462:KSP786462 KIR786462:KIT786462 JYV786462:JYX786462 JOZ786462:JPB786462 JFD786462:JFF786462 IVH786462:IVJ786462 ILL786462:ILN786462 IBP786462:IBR786462 HRT786462:HRV786462 HHX786462:HHZ786462 GYB786462:GYD786462 GOF786462:GOH786462 GEJ786462:GEL786462 FUN786462:FUP786462 FKR786462:FKT786462 FAV786462:FAX786462 EQZ786462:ERB786462 EHD786462:EHF786462 DXH786462:DXJ786462 DNL786462:DNN786462 DDP786462:DDR786462 CTT786462:CTV786462 CJX786462:CJZ786462 CAB786462:CAD786462 BQF786462:BQH786462 BGJ786462:BGL786462 AWN786462:AWP786462 AMR786462:AMT786462 ACV786462:ACX786462 SZ786462:TB786462 JD786462:JF786462 H786462:J786462 WVP720926:WVR720926 WLT720926:WLV720926 WBX720926:WBZ720926 VSB720926:VSD720926 VIF720926:VIH720926 UYJ720926:UYL720926 UON720926:UOP720926 UER720926:UET720926 TUV720926:TUX720926 TKZ720926:TLB720926 TBD720926:TBF720926 SRH720926:SRJ720926 SHL720926:SHN720926 RXP720926:RXR720926 RNT720926:RNV720926 RDX720926:RDZ720926 QUB720926:QUD720926 QKF720926:QKH720926 QAJ720926:QAL720926 PQN720926:PQP720926 PGR720926:PGT720926 OWV720926:OWX720926 OMZ720926:ONB720926 ODD720926:ODF720926 NTH720926:NTJ720926 NJL720926:NJN720926 MZP720926:MZR720926 MPT720926:MPV720926 MFX720926:MFZ720926 LWB720926:LWD720926 LMF720926:LMH720926 LCJ720926:LCL720926 KSN720926:KSP720926 KIR720926:KIT720926 JYV720926:JYX720926 JOZ720926:JPB720926 JFD720926:JFF720926 IVH720926:IVJ720926 ILL720926:ILN720926 IBP720926:IBR720926 HRT720926:HRV720926 HHX720926:HHZ720926 GYB720926:GYD720926 GOF720926:GOH720926 GEJ720926:GEL720926 FUN720926:FUP720926 FKR720926:FKT720926 FAV720926:FAX720926 EQZ720926:ERB720926 EHD720926:EHF720926 DXH720926:DXJ720926 DNL720926:DNN720926 DDP720926:DDR720926 CTT720926:CTV720926 CJX720926:CJZ720926 CAB720926:CAD720926 BQF720926:BQH720926 BGJ720926:BGL720926 AWN720926:AWP720926 AMR720926:AMT720926 ACV720926:ACX720926 SZ720926:TB720926 JD720926:JF720926 H720926:J720926 WVP655390:WVR655390 WLT655390:WLV655390 WBX655390:WBZ655390 VSB655390:VSD655390 VIF655390:VIH655390 UYJ655390:UYL655390 UON655390:UOP655390 UER655390:UET655390 TUV655390:TUX655390 TKZ655390:TLB655390 TBD655390:TBF655390 SRH655390:SRJ655390 SHL655390:SHN655390 RXP655390:RXR655390 RNT655390:RNV655390 RDX655390:RDZ655390 QUB655390:QUD655390 QKF655390:QKH655390 QAJ655390:QAL655390 PQN655390:PQP655390 PGR655390:PGT655390 OWV655390:OWX655390 OMZ655390:ONB655390 ODD655390:ODF655390 NTH655390:NTJ655390 NJL655390:NJN655390 MZP655390:MZR655390 MPT655390:MPV655390 MFX655390:MFZ655390 LWB655390:LWD655390 LMF655390:LMH655390 LCJ655390:LCL655390 KSN655390:KSP655390 KIR655390:KIT655390 JYV655390:JYX655390 JOZ655390:JPB655390 JFD655390:JFF655390 IVH655390:IVJ655390 ILL655390:ILN655390 IBP655390:IBR655390 HRT655390:HRV655390 HHX655390:HHZ655390 GYB655390:GYD655390 GOF655390:GOH655390 GEJ655390:GEL655390 FUN655390:FUP655390 FKR655390:FKT655390 FAV655390:FAX655390 EQZ655390:ERB655390 EHD655390:EHF655390 DXH655390:DXJ655390 DNL655390:DNN655390 DDP655390:DDR655390 CTT655390:CTV655390 CJX655390:CJZ655390 CAB655390:CAD655390 BQF655390:BQH655390 BGJ655390:BGL655390 AWN655390:AWP655390 AMR655390:AMT655390 ACV655390:ACX655390 SZ655390:TB655390 JD655390:JF655390 H655390:J655390 WVP589854:WVR589854 WLT589854:WLV589854 WBX589854:WBZ589854 VSB589854:VSD589854 VIF589854:VIH589854 UYJ589854:UYL589854 UON589854:UOP589854 UER589854:UET589854 TUV589854:TUX589854 TKZ589854:TLB589854 TBD589854:TBF589854 SRH589854:SRJ589854 SHL589854:SHN589854 RXP589854:RXR589854 RNT589854:RNV589854 RDX589854:RDZ589854 QUB589854:QUD589854 QKF589854:QKH589854 QAJ589854:QAL589854 PQN589854:PQP589854 PGR589854:PGT589854 OWV589854:OWX589854 OMZ589854:ONB589854 ODD589854:ODF589854 NTH589854:NTJ589854 NJL589854:NJN589854 MZP589854:MZR589854 MPT589854:MPV589854 MFX589854:MFZ589854 LWB589854:LWD589854 LMF589854:LMH589854 LCJ589854:LCL589854 KSN589854:KSP589854 KIR589854:KIT589854 JYV589854:JYX589854 JOZ589854:JPB589854 JFD589854:JFF589854 IVH589854:IVJ589854 ILL589854:ILN589854 IBP589854:IBR589854 HRT589854:HRV589854 HHX589854:HHZ589854 GYB589854:GYD589854 GOF589854:GOH589854 GEJ589854:GEL589854 FUN589854:FUP589854 FKR589854:FKT589854 FAV589854:FAX589854 EQZ589854:ERB589854 EHD589854:EHF589854 DXH589854:DXJ589854 DNL589854:DNN589854 DDP589854:DDR589854 CTT589854:CTV589854 CJX589854:CJZ589854 CAB589854:CAD589854 BQF589854:BQH589854 BGJ589854:BGL589854 AWN589854:AWP589854 AMR589854:AMT589854 ACV589854:ACX589854 SZ589854:TB589854 JD589854:JF589854 H589854:J589854 WVP524318:WVR524318 WLT524318:WLV524318 WBX524318:WBZ524318 VSB524318:VSD524318 VIF524318:VIH524318 UYJ524318:UYL524318 UON524318:UOP524318 UER524318:UET524318 TUV524318:TUX524318 TKZ524318:TLB524318 TBD524318:TBF524318 SRH524318:SRJ524318 SHL524318:SHN524318 RXP524318:RXR524318 RNT524318:RNV524318 RDX524318:RDZ524318 QUB524318:QUD524318 QKF524318:QKH524318 QAJ524318:QAL524318 PQN524318:PQP524318 PGR524318:PGT524318 OWV524318:OWX524318 OMZ524318:ONB524318 ODD524318:ODF524318 NTH524318:NTJ524318 NJL524318:NJN524318 MZP524318:MZR524318 MPT524318:MPV524318 MFX524318:MFZ524318 LWB524318:LWD524318 LMF524318:LMH524318 LCJ524318:LCL524318 KSN524318:KSP524318 KIR524318:KIT524318 JYV524318:JYX524318 JOZ524318:JPB524318 JFD524318:JFF524318 IVH524318:IVJ524318 ILL524318:ILN524318 IBP524318:IBR524318 HRT524318:HRV524318 HHX524318:HHZ524318 GYB524318:GYD524318 GOF524318:GOH524318 GEJ524318:GEL524318 FUN524318:FUP524318 FKR524318:FKT524318 FAV524318:FAX524318 EQZ524318:ERB524318 EHD524318:EHF524318 DXH524318:DXJ524318 DNL524318:DNN524318 DDP524318:DDR524318 CTT524318:CTV524318 CJX524318:CJZ524318 CAB524318:CAD524318 BQF524318:BQH524318 BGJ524318:BGL524318 AWN524318:AWP524318 AMR524318:AMT524318 ACV524318:ACX524318 SZ524318:TB524318 JD524318:JF524318 H524318:J524318 WVP458782:WVR458782 WLT458782:WLV458782 WBX458782:WBZ458782 VSB458782:VSD458782 VIF458782:VIH458782 UYJ458782:UYL458782 UON458782:UOP458782 UER458782:UET458782 TUV458782:TUX458782 TKZ458782:TLB458782 TBD458782:TBF458782 SRH458782:SRJ458782 SHL458782:SHN458782 RXP458782:RXR458782 RNT458782:RNV458782 RDX458782:RDZ458782 QUB458782:QUD458782 QKF458782:QKH458782 QAJ458782:QAL458782 PQN458782:PQP458782 PGR458782:PGT458782 OWV458782:OWX458782 OMZ458782:ONB458782 ODD458782:ODF458782 NTH458782:NTJ458782 NJL458782:NJN458782 MZP458782:MZR458782 MPT458782:MPV458782 MFX458782:MFZ458782 LWB458782:LWD458782 LMF458782:LMH458782 LCJ458782:LCL458782 KSN458782:KSP458782 KIR458782:KIT458782 JYV458782:JYX458782 JOZ458782:JPB458782 JFD458782:JFF458782 IVH458782:IVJ458782 ILL458782:ILN458782 IBP458782:IBR458782 HRT458782:HRV458782 HHX458782:HHZ458782 GYB458782:GYD458782 GOF458782:GOH458782 GEJ458782:GEL458782 FUN458782:FUP458782 FKR458782:FKT458782 FAV458782:FAX458782 EQZ458782:ERB458782 EHD458782:EHF458782 DXH458782:DXJ458782 DNL458782:DNN458782 DDP458782:DDR458782 CTT458782:CTV458782 CJX458782:CJZ458782 CAB458782:CAD458782 BQF458782:BQH458782 BGJ458782:BGL458782 AWN458782:AWP458782 AMR458782:AMT458782 ACV458782:ACX458782 SZ458782:TB458782 JD458782:JF458782 H458782:J458782 WVP393246:WVR393246 WLT393246:WLV393246 WBX393246:WBZ393246 VSB393246:VSD393246 VIF393246:VIH393246 UYJ393246:UYL393246 UON393246:UOP393246 UER393246:UET393246 TUV393246:TUX393246 TKZ393246:TLB393246 TBD393246:TBF393246 SRH393246:SRJ393246 SHL393246:SHN393246 RXP393246:RXR393246 RNT393246:RNV393246 RDX393246:RDZ393246 QUB393246:QUD393246 QKF393246:QKH393246 QAJ393246:QAL393246 PQN393246:PQP393246 PGR393246:PGT393246 OWV393246:OWX393246 OMZ393246:ONB393246 ODD393246:ODF393246 NTH393246:NTJ393246 NJL393246:NJN393246 MZP393246:MZR393246 MPT393246:MPV393246 MFX393246:MFZ393246 LWB393246:LWD393246 LMF393246:LMH393246 LCJ393246:LCL393246 KSN393246:KSP393246 KIR393246:KIT393246 JYV393246:JYX393246 JOZ393246:JPB393246 JFD393246:JFF393246 IVH393246:IVJ393246 ILL393246:ILN393246 IBP393246:IBR393246 HRT393246:HRV393246 HHX393246:HHZ393246 GYB393246:GYD393246 GOF393246:GOH393246 GEJ393246:GEL393246 FUN393246:FUP393246 FKR393246:FKT393246 FAV393246:FAX393246 EQZ393246:ERB393246 EHD393246:EHF393246 DXH393246:DXJ393246 DNL393246:DNN393246 DDP393246:DDR393246 CTT393246:CTV393246 CJX393246:CJZ393246 CAB393246:CAD393246 BQF393246:BQH393246 BGJ393246:BGL393246 AWN393246:AWP393246 AMR393246:AMT393246 ACV393246:ACX393246 SZ393246:TB393246 JD393246:JF393246 H393246:J393246 WVP327710:WVR327710 WLT327710:WLV327710 WBX327710:WBZ327710 VSB327710:VSD327710 VIF327710:VIH327710 UYJ327710:UYL327710 UON327710:UOP327710 UER327710:UET327710 TUV327710:TUX327710 TKZ327710:TLB327710 TBD327710:TBF327710 SRH327710:SRJ327710 SHL327710:SHN327710 RXP327710:RXR327710 RNT327710:RNV327710 RDX327710:RDZ327710 QUB327710:QUD327710 QKF327710:QKH327710 QAJ327710:QAL327710 PQN327710:PQP327710 PGR327710:PGT327710 OWV327710:OWX327710 OMZ327710:ONB327710 ODD327710:ODF327710 NTH327710:NTJ327710 NJL327710:NJN327710 MZP327710:MZR327710 MPT327710:MPV327710 MFX327710:MFZ327710 LWB327710:LWD327710 LMF327710:LMH327710 LCJ327710:LCL327710 KSN327710:KSP327710 KIR327710:KIT327710 JYV327710:JYX327710 JOZ327710:JPB327710 JFD327710:JFF327710 IVH327710:IVJ327710 ILL327710:ILN327710 IBP327710:IBR327710 HRT327710:HRV327710 HHX327710:HHZ327710 GYB327710:GYD327710 GOF327710:GOH327710 GEJ327710:GEL327710 FUN327710:FUP327710 FKR327710:FKT327710 FAV327710:FAX327710 EQZ327710:ERB327710 EHD327710:EHF327710 DXH327710:DXJ327710 DNL327710:DNN327710 DDP327710:DDR327710 CTT327710:CTV327710 CJX327710:CJZ327710 CAB327710:CAD327710 BQF327710:BQH327710 BGJ327710:BGL327710 AWN327710:AWP327710 AMR327710:AMT327710 ACV327710:ACX327710 SZ327710:TB327710 JD327710:JF327710 H327710:J327710 WVP262174:WVR262174 WLT262174:WLV262174 WBX262174:WBZ262174 VSB262174:VSD262174 VIF262174:VIH262174 UYJ262174:UYL262174 UON262174:UOP262174 UER262174:UET262174 TUV262174:TUX262174 TKZ262174:TLB262174 TBD262174:TBF262174 SRH262174:SRJ262174 SHL262174:SHN262174 RXP262174:RXR262174 RNT262174:RNV262174 RDX262174:RDZ262174 QUB262174:QUD262174 QKF262174:QKH262174 QAJ262174:QAL262174 PQN262174:PQP262174 PGR262174:PGT262174 OWV262174:OWX262174 OMZ262174:ONB262174 ODD262174:ODF262174 NTH262174:NTJ262174 NJL262174:NJN262174 MZP262174:MZR262174 MPT262174:MPV262174 MFX262174:MFZ262174 LWB262174:LWD262174 LMF262174:LMH262174 LCJ262174:LCL262174 KSN262174:KSP262174 KIR262174:KIT262174 JYV262174:JYX262174 JOZ262174:JPB262174 JFD262174:JFF262174 IVH262174:IVJ262174 ILL262174:ILN262174 IBP262174:IBR262174 HRT262174:HRV262174 HHX262174:HHZ262174 GYB262174:GYD262174 GOF262174:GOH262174 GEJ262174:GEL262174 FUN262174:FUP262174 FKR262174:FKT262174 FAV262174:FAX262174 EQZ262174:ERB262174 EHD262174:EHF262174 DXH262174:DXJ262174 DNL262174:DNN262174 DDP262174:DDR262174 CTT262174:CTV262174 CJX262174:CJZ262174 CAB262174:CAD262174 BQF262174:BQH262174 BGJ262174:BGL262174 AWN262174:AWP262174 AMR262174:AMT262174 ACV262174:ACX262174 SZ262174:TB262174 JD262174:JF262174 H262174:J262174 WVP196638:WVR196638 WLT196638:WLV196638 WBX196638:WBZ196638 VSB196638:VSD196638 VIF196638:VIH196638 UYJ196638:UYL196638 UON196638:UOP196638 UER196638:UET196638 TUV196638:TUX196638 TKZ196638:TLB196638 TBD196638:TBF196638 SRH196638:SRJ196638 SHL196638:SHN196638 RXP196638:RXR196638 RNT196638:RNV196638 RDX196638:RDZ196638 QUB196638:QUD196638 QKF196638:QKH196638 QAJ196638:QAL196638 PQN196638:PQP196638 PGR196638:PGT196638 OWV196638:OWX196638 OMZ196638:ONB196638 ODD196638:ODF196638 NTH196638:NTJ196638 NJL196638:NJN196638 MZP196638:MZR196638 MPT196638:MPV196638 MFX196638:MFZ196638 LWB196638:LWD196638 LMF196638:LMH196638 LCJ196638:LCL196638 KSN196638:KSP196638 KIR196638:KIT196638 JYV196638:JYX196638 JOZ196638:JPB196638 JFD196638:JFF196638 IVH196638:IVJ196638 ILL196638:ILN196638 IBP196638:IBR196638 HRT196638:HRV196638 HHX196638:HHZ196638 GYB196638:GYD196638 GOF196638:GOH196638 GEJ196638:GEL196638 FUN196638:FUP196638 FKR196638:FKT196638 FAV196638:FAX196638 EQZ196638:ERB196638 EHD196638:EHF196638 DXH196638:DXJ196638 DNL196638:DNN196638 DDP196638:DDR196638 CTT196638:CTV196638 CJX196638:CJZ196638 CAB196638:CAD196638 BQF196638:BQH196638 BGJ196638:BGL196638 AWN196638:AWP196638 AMR196638:AMT196638 ACV196638:ACX196638 SZ196638:TB196638 JD196638:JF196638 H196638:J196638 WVP131102:WVR131102 WLT131102:WLV131102 WBX131102:WBZ131102 VSB131102:VSD131102 VIF131102:VIH131102 UYJ131102:UYL131102 UON131102:UOP131102 UER131102:UET131102 TUV131102:TUX131102 TKZ131102:TLB131102 TBD131102:TBF131102 SRH131102:SRJ131102 SHL131102:SHN131102 RXP131102:RXR131102 RNT131102:RNV131102 RDX131102:RDZ131102 QUB131102:QUD131102 QKF131102:QKH131102 QAJ131102:QAL131102 PQN131102:PQP131102 PGR131102:PGT131102 OWV131102:OWX131102 OMZ131102:ONB131102 ODD131102:ODF131102 NTH131102:NTJ131102 NJL131102:NJN131102 MZP131102:MZR131102 MPT131102:MPV131102 MFX131102:MFZ131102 LWB131102:LWD131102 LMF131102:LMH131102 LCJ131102:LCL131102 KSN131102:KSP131102 KIR131102:KIT131102 JYV131102:JYX131102 JOZ131102:JPB131102 JFD131102:JFF131102 IVH131102:IVJ131102 ILL131102:ILN131102 IBP131102:IBR131102 HRT131102:HRV131102 HHX131102:HHZ131102 GYB131102:GYD131102 GOF131102:GOH131102 GEJ131102:GEL131102 FUN131102:FUP131102 FKR131102:FKT131102 FAV131102:FAX131102 EQZ131102:ERB131102 EHD131102:EHF131102 DXH131102:DXJ131102 DNL131102:DNN131102 DDP131102:DDR131102 CTT131102:CTV131102 CJX131102:CJZ131102 CAB131102:CAD131102 BQF131102:BQH131102 BGJ131102:BGL131102 AWN131102:AWP131102 AMR131102:AMT131102 ACV131102:ACX131102 SZ131102:TB131102 JD131102:JF131102 H131102:J131102 WVP65566:WVR65566 WLT65566:WLV65566 WBX65566:WBZ65566 VSB65566:VSD65566 VIF65566:VIH65566 UYJ65566:UYL65566 UON65566:UOP65566 UER65566:UET65566 TUV65566:TUX65566 TKZ65566:TLB65566 TBD65566:TBF65566 SRH65566:SRJ65566 SHL65566:SHN65566 RXP65566:RXR65566 RNT65566:RNV65566 RDX65566:RDZ65566 QUB65566:QUD65566 QKF65566:QKH65566 QAJ65566:QAL65566 PQN65566:PQP65566 PGR65566:PGT65566 OWV65566:OWX65566 OMZ65566:ONB65566 ODD65566:ODF65566 NTH65566:NTJ65566 NJL65566:NJN65566 MZP65566:MZR65566 MPT65566:MPV65566 MFX65566:MFZ65566 LWB65566:LWD65566 LMF65566:LMH65566 LCJ65566:LCL65566 KSN65566:KSP65566 KIR65566:KIT65566 JYV65566:JYX65566 JOZ65566:JPB65566 JFD65566:JFF65566 IVH65566:IVJ65566 ILL65566:ILN65566 IBP65566:IBR65566 HRT65566:HRV65566 HHX65566:HHZ65566 GYB65566:GYD65566 GOF65566:GOH65566 GEJ65566:GEL65566 FUN65566:FUP65566 FKR65566:FKT65566 FAV65566:FAX65566 EQZ65566:ERB65566 EHD65566:EHF65566 DXH65566:DXJ65566 DNL65566:DNN65566 DDP65566:DDR65566 CTT65566:CTV65566 CJX65566:CJZ65566 CAB65566:CAD65566 BQF65566:BQH65566 BGJ65566:BGL65566 AWN65566:AWP65566 AMR65566:AMT65566 ACV65566:ACX65566 SZ65566:TB65566 JD65566:JF65566"/>
    <dataValidation allowBlank="1" showInputMessage="1" showErrorMessage="1" promptTitle="Owner ContactExtension" prompt="Enter the extension for the owner contact" sqref="H65565:J65565 WVP983069:WVR983069 WLT983069:WLV983069 WBX983069:WBZ983069 VSB983069:VSD983069 VIF983069:VIH983069 UYJ983069:UYL983069 UON983069:UOP983069 UER983069:UET983069 TUV983069:TUX983069 TKZ983069:TLB983069 TBD983069:TBF983069 SRH983069:SRJ983069 SHL983069:SHN983069 RXP983069:RXR983069 RNT983069:RNV983069 RDX983069:RDZ983069 QUB983069:QUD983069 QKF983069:QKH983069 QAJ983069:QAL983069 PQN983069:PQP983069 PGR983069:PGT983069 OWV983069:OWX983069 OMZ983069:ONB983069 ODD983069:ODF983069 NTH983069:NTJ983069 NJL983069:NJN983069 MZP983069:MZR983069 MPT983069:MPV983069 MFX983069:MFZ983069 LWB983069:LWD983069 LMF983069:LMH983069 LCJ983069:LCL983069 KSN983069:KSP983069 KIR983069:KIT983069 JYV983069:JYX983069 JOZ983069:JPB983069 JFD983069:JFF983069 IVH983069:IVJ983069 ILL983069:ILN983069 IBP983069:IBR983069 HRT983069:HRV983069 HHX983069:HHZ983069 GYB983069:GYD983069 GOF983069:GOH983069 GEJ983069:GEL983069 FUN983069:FUP983069 FKR983069:FKT983069 FAV983069:FAX983069 EQZ983069:ERB983069 EHD983069:EHF983069 DXH983069:DXJ983069 DNL983069:DNN983069 DDP983069:DDR983069 CTT983069:CTV983069 CJX983069:CJZ983069 CAB983069:CAD983069 BQF983069:BQH983069 BGJ983069:BGL983069 AWN983069:AWP983069 AMR983069:AMT983069 ACV983069:ACX983069 SZ983069:TB983069 JD983069:JF983069 H983069:J983069 WVP917533:WVR917533 WLT917533:WLV917533 WBX917533:WBZ917533 VSB917533:VSD917533 VIF917533:VIH917533 UYJ917533:UYL917533 UON917533:UOP917533 UER917533:UET917533 TUV917533:TUX917533 TKZ917533:TLB917533 TBD917533:TBF917533 SRH917533:SRJ917533 SHL917533:SHN917533 RXP917533:RXR917533 RNT917533:RNV917533 RDX917533:RDZ917533 QUB917533:QUD917533 QKF917533:QKH917533 QAJ917533:QAL917533 PQN917533:PQP917533 PGR917533:PGT917533 OWV917533:OWX917533 OMZ917533:ONB917533 ODD917533:ODF917533 NTH917533:NTJ917533 NJL917533:NJN917533 MZP917533:MZR917533 MPT917533:MPV917533 MFX917533:MFZ917533 LWB917533:LWD917533 LMF917533:LMH917533 LCJ917533:LCL917533 KSN917533:KSP917533 KIR917533:KIT917533 JYV917533:JYX917533 JOZ917533:JPB917533 JFD917533:JFF917533 IVH917533:IVJ917533 ILL917533:ILN917533 IBP917533:IBR917533 HRT917533:HRV917533 HHX917533:HHZ917533 GYB917533:GYD917533 GOF917533:GOH917533 GEJ917533:GEL917533 FUN917533:FUP917533 FKR917533:FKT917533 FAV917533:FAX917533 EQZ917533:ERB917533 EHD917533:EHF917533 DXH917533:DXJ917533 DNL917533:DNN917533 DDP917533:DDR917533 CTT917533:CTV917533 CJX917533:CJZ917533 CAB917533:CAD917533 BQF917533:BQH917533 BGJ917533:BGL917533 AWN917533:AWP917533 AMR917533:AMT917533 ACV917533:ACX917533 SZ917533:TB917533 JD917533:JF917533 H917533:J917533 WVP851997:WVR851997 WLT851997:WLV851997 WBX851997:WBZ851997 VSB851997:VSD851997 VIF851997:VIH851997 UYJ851997:UYL851997 UON851997:UOP851997 UER851997:UET851997 TUV851997:TUX851997 TKZ851997:TLB851997 TBD851997:TBF851997 SRH851997:SRJ851997 SHL851997:SHN851997 RXP851997:RXR851997 RNT851997:RNV851997 RDX851997:RDZ851997 QUB851997:QUD851997 QKF851997:QKH851997 QAJ851997:QAL851997 PQN851997:PQP851997 PGR851997:PGT851997 OWV851997:OWX851997 OMZ851997:ONB851997 ODD851997:ODF851997 NTH851997:NTJ851997 NJL851997:NJN851997 MZP851997:MZR851997 MPT851997:MPV851997 MFX851997:MFZ851997 LWB851997:LWD851997 LMF851997:LMH851997 LCJ851997:LCL851997 KSN851997:KSP851997 KIR851997:KIT851997 JYV851997:JYX851997 JOZ851997:JPB851997 JFD851997:JFF851997 IVH851997:IVJ851997 ILL851997:ILN851997 IBP851997:IBR851997 HRT851997:HRV851997 HHX851997:HHZ851997 GYB851997:GYD851997 GOF851997:GOH851997 GEJ851997:GEL851997 FUN851997:FUP851997 FKR851997:FKT851997 FAV851997:FAX851997 EQZ851997:ERB851997 EHD851997:EHF851997 DXH851997:DXJ851997 DNL851997:DNN851997 DDP851997:DDR851997 CTT851997:CTV851997 CJX851997:CJZ851997 CAB851997:CAD851997 BQF851997:BQH851997 BGJ851997:BGL851997 AWN851997:AWP851997 AMR851997:AMT851997 ACV851997:ACX851997 SZ851997:TB851997 JD851997:JF851997 H851997:J851997 WVP786461:WVR786461 WLT786461:WLV786461 WBX786461:WBZ786461 VSB786461:VSD786461 VIF786461:VIH786461 UYJ786461:UYL786461 UON786461:UOP786461 UER786461:UET786461 TUV786461:TUX786461 TKZ786461:TLB786461 TBD786461:TBF786461 SRH786461:SRJ786461 SHL786461:SHN786461 RXP786461:RXR786461 RNT786461:RNV786461 RDX786461:RDZ786461 QUB786461:QUD786461 QKF786461:QKH786461 QAJ786461:QAL786461 PQN786461:PQP786461 PGR786461:PGT786461 OWV786461:OWX786461 OMZ786461:ONB786461 ODD786461:ODF786461 NTH786461:NTJ786461 NJL786461:NJN786461 MZP786461:MZR786461 MPT786461:MPV786461 MFX786461:MFZ786461 LWB786461:LWD786461 LMF786461:LMH786461 LCJ786461:LCL786461 KSN786461:KSP786461 KIR786461:KIT786461 JYV786461:JYX786461 JOZ786461:JPB786461 JFD786461:JFF786461 IVH786461:IVJ786461 ILL786461:ILN786461 IBP786461:IBR786461 HRT786461:HRV786461 HHX786461:HHZ786461 GYB786461:GYD786461 GOF786461:GOH786461 GEJ786461:GEL786461 FUN786461:FUP786461 FKR786461:FKT786461 FAV786461:FAX786461 EQZ786461:ERB786461 EHD786461:EHF786461 DXH786461:DXJ786461 DNL786461:DNN786461 DDP786461:DDR786461 CTT786461:CTV786461 CJX786461:CJZ786461 CAB786461:CAD786461 BQF786461:BQH786461 BGJ786461:BGL786461 AWN786461:AWP786461 AMR786461:AMT786461 ACV786461:ACX786461 SZ786461:TB786461 JD786461:JF786461 H786461:J786461 WVP720925:WVR720925 WLT720925:WLV720925 WBX720925:WBZ720925 VSB720925:VSD720925 VIF720925:VIH720925 UYJ720925:UYL720925 UON720925:UOP720925 UER720925:UET720925 TUV720925:TUX720925 TKZ720925:TLB720925 TBD720925:TBF720925 SRH720925:SRJ720925 SHL720925:SHN720925 RXP720925:RXR720925 RNT720925:RNV720925 RDX720925:RDZ720925 QUB720925:QUD720925 QKF720925:QKH720925 QAJ720925:QAL720925 PQN720925:PQP720925 PGR720925:PGT720925 OWV720925:OWX720925 OMZ720925:ONB720925 ODD720925:ODF720925 NTH720925:NTJ720925 NJL720925:NJN720925 MZP720925:MZR720925 MPT720925:MPV720925 MFX720925:MFZ720925 LWB720925:LWD720925 LMF720925:LMH720925 LCJ720925:LCL720925 KSN720925:KSP720925 KIR720925:KIT720925 JYV720925:JYX720925 JOZ720925:JPB720925 JFD720925:JFF720925 IVH720925:IVJ720925 ILL720925:ILN720925 IBP720925:IBR720925 HRT720925:HRV720925 HHX720925:HHZ720925 GYB720925:GYD720925 GOF720925:GOH720925 GEJ720925:GEL720925 FUN720925:FUP720925 FKR720925:FKT720925 FAV720925:FAX720925 EQZ720925:ERB720925 EHD720925:EHF720925 DXH720925:DXJ720925 DNL720925:DNN720925 DDP720925:DDR720925 CTT720925:CTV720925 CJX720925:CJZ720925 CAB720925:CAD720925 BQF720925:BQH720925 BGJ720925:BGL720925 AWN720925:AWP720925 AMR720925:AMT720925 ACV720925:ACX720925 SZ720925:TB720925 JD720925:JF720925 H720925:J720925 WVP655389:WVR655389 WLT655389:WLV655389 WBX655389:WBZ655389 VSB655389:VSD655389 VIF655389:VIH655389 UYJ655389:UYL655389 UON655389:UOP655389 UER655389:UET655389 TUV655389:TUX655389 TKZ655389:TLB655389 TBD655389:TBF655389 SRH655389:SRJ655389 SHL655389:SHN655389 RXP655389:RXR655389 RNT655389:RNV655389 RDX655389:RDZ655389 QUB655389:QUD655389 QKF655389:QKH655389 QAJ655389:QAL655389 PQN655389:PQP655389 PGR655389:PGT655389 OWV655389:OWX655389 OMZ655389:ONB655389 ODD655389:ODF655389 NTH655389:NTJ655389 NJL655389:NJN655389 MZP655389:MZR655389 MPT655389:MPV655389 MFX655389:MFZ655389 LWB655389:LWD655389 LMF655389:LMH655389 LCJ655389:LCL655389 KSN655389:KSP655389 KIR655389:KIT655389 JYV655389:JYX655389 JOZ655389:JPB655389 JFD655389:JFF655389 IVH655389:IVJ655389 ILL655389:ILN655389 IBP655389:IBR655389 HRT655389:HRV655389 HHX655389:HHZ655389 GYB655389:GYD655389 GOF655389:GOH655389 GEJ655389:GEL655389 FUN655389:FUP655389 FKR655389:FKT655389 FAV655389:FAX655389 EQZ655389:ERB655389 EHD655389:EHF655389 DXH655389:DXJ655389 DNL655389:DNN655389 DDP655389:DDR655389 CTT655389:CTV655389 CJX655389:CJZ655389 CAB655389:CAD655389 BQF655389:BQH655389 BGJ655389:BGL655389 AWN655389:AWP655389 AMR655389:AMT655389 ACV655389:ACX655389 SZ655389:TB655389 JD655389:JF655389 H655389:J655389 WVP589853:WVR589853 WLT589853:WLV589853 WBX589853:WBZ589853 VSB589853:VSD589853 VIF589853:VIH589853 UYJ589853:UYL589853 UON589853:UOP589853 UER589853:UET589853 TUV589853:TUX589853 TKZ589853:TLB589853 TBD589853:TBF589853 SRH589853:SRJ589853 SHL589853:SHN589853 RXP589853:RXR589853 RNT589853:RNV589853 RDX589853:RDZ589853 QUB589853:QUD589853 QKF589853:QKH589853 QAJ589853:QAL589853 PQN589853:PQP589853 PGR589853:PGT589853 OWV589853:OWX589853 OMZ589853:ONB589853 ODD589853:ODF589853 NTH589853:NTJ589853 NJL589853:NJN589853 MZP589853:MZR589853 MPT589853:MPV589853 MFX589853:MFZ589853 LWB589853:LWD589853 LMF589853:LMH589853 LCJ589853:LCL589853 KSN589853:KSP589853 KIR589853:KIT589853 JYV589853:JYX589853 JOZ589853:JPB589853 JFD589853:JFF589853 IVH589853:IVJ589853 ILL589853:ILN589853 IBP589853:IBR589853 HRT589853:HRV589853 HHX589853:HHZ589853 GYB589853:GYD589853 GOF589853:GOH589853 GEJ589853:GEL589853 FUN589853:FUP589853 FKR589853:FKT589853 FAV589853:FAX589853 EQZ589853:ERB589853 EHD589853:EHF589853 DXH589853:DXJ589853 DNL589853:DNN589853 DDP589853:DDR589853 CTT589853:CTV589853 CJX589853:CJZ589853 CAB589853:CAD589853 BQF589853:BQH589853 BGJ589853:BGL589853 AWN589853:AWP589853 AMR589853:AMT589853 ACV589853:ACX589853 SZ589853:TB589853 JD589853:JF589853 H589853:J589853 WVP524317:WVR524317 WLT524317:WLV524317 WBX524317:WBZ524317 VSB524317:VSD524317 VIF524317:VIH524317 UYJ524317:UYL524317 UON524317:UOP524317 UER524317:UET524317 TUV524317:TUX524317 TKZ524317:TLB524317 TBD524317:TBF524317 SRH524317:SRJ524317 SHL524317:SHN524317 RXP524317:RXR524317 RNT524317:RNV524317 RDX524317:RDZ524317 QUB524317:QUD524317 QKF524317:QKH524317 QAJ524317:QAL524317 PQN524317:PQP524317 PGR524317:PGT524317 OWV524317:OWX524317 OMZ524317:ONB524317 ODD524317:ODF524317 NTH524317:NTJ524317 NJL524317:NJN524317 MZP524317:MZR524317 MPT524317:MPV524317 MFX524317:MFZ524317 LWB524317:LWD524317 LMF524317:LMH524317 LCJ524317:LCL524317 KSN524317:KSP524317 KIR524317:KIT524317 JYV524317:JYX524317 JOZ524317:JPB524317 JFD524317:JFF524317 IVH524317:IVJ524317 ILL524317:ILN524317 IBP524317:IBR524317 HRT524317:HRV524317 HHX524317:HHZ524317 GYB524317:GYD524317 GOF524317:GOH524317 GEJ524317:GEL524317 FUN524317:FUP524317 FKR524317:FKT524317 FAV524317:FAX524317 EQZ524317:ERB524317 EHD524317:EHF524317 DXH524317:DXJ524317 DNL524317:DNN524317 DDP524317:DDR524317 CTT524317:CTV524317 CJX524317:CJZ524317 CAB524317:CAD524317 BQF524317:BQH524317 BGJ524317:BGL524317 AWN524317:AWP524317 AMR524317:AMT524317 ACV524317:ACX524317 SZ524317:TB524317 JD524317:JF524317 H524317:J524317 WVP458781:WVR458781 WLT458781:WLV458781 WBX458781:WBZ458781 VSB458781:VSD458781 VIF458781:VIH458781 UYJ458781:UYL458781 UON458781:UOP458781 UER458781:UET458781 TUV458781:TUX458781 TKZ458781:TLB458781 TBD458781:TBF458781 SRH458781:SRJ458781 SHL458781:SHN458781 RXP458781:RXR458781 RNT458781:RNV458781 RDX458781:RDZ458781 QUB458781:QUD458781 QKF458781:QKH458781 QAJ458781:QAL458781 PQN458781:PQP458781 PGR458781:PGT458781 OWV458781:OWX458781 OMZ458781:ONB458781 ODD458781:ODF458781 NTH458781:NTJ458781 NJL458781:NJN458781 MZP458781:MZR458781 MPT458781:MPV458781 MFX458781:MFZ458781 LWB458781:LWD458781 LMF458781:LMH458781 LCJ458781:LCL458781 KSN458781:KSP458781 KIR458781:KIT458781 JYV458781:JYX458781 JOZ458781:JPB458781 JFD458781:JFF458781 IVH458781:IVJ458781 ILL458781:ILN458781 IBP458781:IBR458781 HRT458781:HRV458781 HHX458781:HHZ458781 GYB458781:GYD458781 GOF458781:GOH458781 GEJ458781:GEL458781 FUN458781:FUP458781 FKR458781:FKT458781 FAV458781:FAX458781 EQZ458781:ERB458781 EHD458781:EHF458781 DXH458781:DXJ458781 DNL458781:DNN458781 DDP458781:DDR458781 CTT458781:CTV458781 CJX458781:CJZ458781 CAB458781:CAD458781 BQF458781:BQH458781 BGJ458781:BGL458781 AWN458781:AWP458781 AMR458781:AMT458781 ACV458781:ACX458781 SZ458781:TB458781 JD458781:JF458781 H458781:J458781 WVP393245:WVR393245 WLT393245:WLV393245 WBX393245:WBZ393245 VSB393245:VSD393245 VIF393245:VIH393245 UYJ393245:UYL393245 UON393245:UOP393245 UER393245:UET393245 TUV393245:TUX393245 TKZ393245:TLB393245 TBD393245:TBF393245 SRH393245:SRJ393245 SHL393245:SHN393245 RXP393245:RXR393245 RNT393245:RNV393245 RDX393245:RDZ393245 QUB393245:QUD393245 QKF393245:QKH393245 QAJ393245:QAL393245 PQN393245:PQP393245 PGR393245:PGT393245 OWV393245:OWX393245 OMZ393245:ONB393245 ODD393245:ODF393245 NTH393245:NTJ393245 NJL393245:NJN393245 MZP393245:MZR393245 MPT393245:MPV393245 MFX393245:MFZ393245 LWB393245:LWD393245 LMF393245:LMH393245 LCJ393245:LCL393245 KSN393245:KSP393245 KIR393245:KIT393245 JYV393245:JYX393245 JOZ393245:JPB393245 JFD393245:JFF393245 IVH393245:IVJ393245 ILL393245:ILN393245 IBP393245:IBR393245 HRT393245:HRV393245 HHX393245:HHZ393245 GYB393245:GYD393245 GOF393245:GOH393245 GEJ393245:GEL393245 FUN393245:FUP393245 FKR393245:FKT393245 FAV393245:FAX393245 EQZ393245:ERB393245 EHD393245:EHF393245 DXH393245:DXJ393245 DNL393245:DNN393245 DDP393245:DDR393245 CTT393245:CTV393245 CJX393245:CJZ393245 CAB393245:CAD393245 BQF393245:BQH393245 BGJ393245:BGL393245 AWN393245:AWP393245 AMR393245:AMT393245 ACV393245:ACX393245 SZ393245:TB393245 JD393245:JF393245 H393245:J393245 WVP327709:WVR327709 WLT327709:WLV327709 WBX327709:WBZ327709 VSB327709:VSD327709 VIF327709:VIH327709 UYJ327709:UYL327709 UON327709:UOP327709 UER327709:UET327709 TUV327709:TUX327709 TKZ327709:TLB327709 TBD327709:TBF327709 SRH327709:SRJ327709 SHL327709:SHN327709 RXP327709:RXR327709 RNT327709:RNV327709 RDX327709:RDZ327709 QUB327709:QUD327709 QKF327709:QKH327709 QAJ327709:QAL327709 PQN327709:PQP327709 PGR327709:PGT327709 OWV327709:OWX327709 OMZ327709:ONB327709 ODD327709:ODF327709 NTH327709:NTJ327709 NJL327709:NJN327709 MZP327709:MZR327709 MPT327709:MPV327709 MFX327709:MFZ327709 LWB327709:LWD327709 LMF327709:LMH327709 LCJ327709:LCL327709 KSN327709:KSP327709 KIR327709:KIT327709 JYV327709:JYX327709 JOZ327709:JPB327709 JFD327709:JFF327709 IVH327709:IVJ327709 ILL327709:ILN327709 IBP327709:IBR327709 HRT327709:HRV327709 HHX327709:HHZ327709 GYB327709:GYD327709 GOF327709:GOH327709 GEJ327709:GEL327709 FUN327709:FUP327709 FKR327709:FKT327709 FAV327709:FAX327709 EQZ327709:ERB327709 EHD327709:EHF327709 DXH327709:DXJ327709 DNL327709:DNN327709 DDP327709:DDR327709 CTT327709:CTV327709 CJX327709:CJZ327709 CAB327709:CAD327709 BQF327709:BQH327709 BGJ327709:BGL327709 AWN327709:AWP327709 AMR327709:AMT327709 ACV327709:ACX327709 SZ327709:TB327709 JD327709:JF327709 H327709:J327709 WVP262173:WVR262173 WLT262173:WLV262173 WBX262173:WBZ262173 VSB262173:VSD262173 VIF262173:VIH262173 UYJ262173:UYL262173 UON262173:UOP262173 UER262173:UET262173 TUV262173:TUX262173 TKZ262173:TLB262173 TBD262173:TBF262173 SRH262173:SRJ262173 SHL262173:SHN262173 RXP262173:RXR262173 RNT262173:RNV262173 RDX262173:RDZ262173 QUB262173:QUD262173 QKF262173:QKH262173 QAJ262173:QAL262173 PQN262173:PQP262173 PGR262173:PGT262173 OWV262173:OWX262173 OMZ262173:ONB262173 ODD262173:ODF262173 NTH262173:NTJ262173 NJL262173:NJN262173 MZP262173:MZR262173 MPT262173:MPV262173 MFX262173:MFZ262173 LWB262173:LWD262173 LMF262173:LMH262173 LCJ262173:LCL262173 KSN262173:KSP262173 KIR262173:KIT262173 JYV262173:JYX262173 JOZ262173:JPB262173 JFD262173:JFF262173 IVH262173:IVJ262173 ILL262173:ILN262173 IBP262173:IBR262173 HRT262173:HRV262173 HHX262173:HHZ262173 GYB262173:GYD262173 GOF262173:GOH262173 GEJ262173:GEL262173 FUN262173:FUP262173 FKR262173:FKT262173 FAV262173:FAX262173 EQZ262173:ERB262173 EHD262173:EHF262173 DXH262173:DXJ262173 DNL262173:DNN262173 DDP262173:DDR262173 CTT262173:CTV262173 CJX262173:CJZ262173 CAB262173:CAD262173 BQF262173:BQH262173 BGJ262173:BGL262173 AWN262173:AWP262173 AMR262173:AMT262173 ACV262173:ACX262173 SZ262173:TB262173 JD262173:JF262173 H262173:J262173 WVP196637:WVR196637 WLT196637:WLV196637 WBX196637:WBZ196637 VSB196637:VSD196637 VIF196637:VIH196637 UYJ196637:UYL196637 UON196637:UOP196637 UER196637:UET196637 TUV196637:TUX196637 TKZ196637:TLB196637 TBD196637:TBF196637 SRH196637:SRJ196637 SHL196637:SHN196637 RXP196637:RXR196637 RNT196637:RNV196637 RDX196637:RDZ196637 QUB196637:QUD196637 QKF196637:QKH196637 QAJ196637:QAL196637 PQN196637:PQP196637 PGR196637:PGT196637 OWV196637:OWX196637 OMZ196637:ONB196637 ODD196637:ODF196637 NTH196637:NTJ196637 NJL196637:NJN196637 MZP196637:MZR196637 MPT196637:MPV196637 MFX196637:MFZ196637 LWB196637:LWD196637 LMF196637:LMH196637 LCJ196637:LCL196637 KSN196637:KSP196637 KIR196637:KIT196637 JYV196637:JYX196637 JOZ196637:JPB196637 JFD196637:JFF196637 IVH196637:IVJ196637 ILL196637:ILN196637 IBP196637:IBR196637 HRT196637:HRV196637 HHX196637:HHZ196637 GYB196637:GYD196637 GOF196637:GOH196637 GEJ196637:GEL196637 FUN196637:FUP196637 FKR196637:FKT196637 FAV196637:FAX196637 EQZ196637:ERB196637 EHD196637:EHF196637 DXH196637:DXJ196637 DNL196637:DNN196637 DDP196637:DDR196637 CTT196637:CTV196637 CJX196637:CJZ196637 CAB196637:CAD196637 BQF196637:BQH196637 BGJ196637:BGL196637 AWN196637:AWP196637 AMR196637:AMT196637 ACV196637:ACX196637 SZ196637:TB196637 JD196637:JF196637 H196637:J196637 WVP131101:WVR131101 WLT131101:WLV131101 WBX131101:WBZ131101 VSB131101:VSD131101 VIF131101:VIH131101 UYJ131101:UYL131101 UON131101:UOP131101 UER131101:UET131101 TUV131101:TUX131101 TKZ131101:TLB131101 TBD131101:TBF131101 SRH131101:SRJ131101 SHL131101:SHN131101 RXP131101:RXR131101 RNT131101:RNV131101 RDX131101:RDZ131101 QUB131101:QUD131101 QKF131101:QKH131101 QAJ131101:QAL131101 PQN131101:PQP131101 PGR131101:PGT131101 OWV131101:OWX131101 OMZ131101:ONB131101 ODD131101:ODF131101 NTH131101:NTJ131101 NJL131101:NJN131101 MZP131101:MZR131101 MPT131101:MPV131101 MFX131101:MFZ131101 LWB131101:LWD131101 LMF131101:LMH131101 LCJ131101:LCL131101 KSN131101:KSP131101 KIR131101:KIT131101 JYV131101:JYX131101 JOZ131101:JPB131101 JFD131101:JFF131101 IVH131101:IVJ131101 ILL131101:ILN131101 IBP131101:IBR131101 HRT131101:HRV131101 HHX131101:HHZ131101 GYB131101:GYD131101 GOF131101:GOH131101 GEJ131101:GEL131101 FUN131101:FUP131101 FKR131101:FKT131101 FAV131101:FAX131101 EQZ131101:ERB131101 EHD131101:EHF131101 DXH131101:DXJ131101 DNL131101:DNN131101 DDP131101:DDR131101 CTT131101:CTV131101 CJX131101:CJZ131101 CAB131101:CAD131101 BQF131101:BQH131101 BGJ131101:BGL131101 AWN131101:AWP131101 AMR131101:AMT131101 ACV131101:ACX131101 SZ131101:TB131101 JD131101:JF131101 H131101:J131101 WVP65565:WVR65565 WLT65565:WLV65565 WBX65565:WBZ65565 VSB65565:VSD65565 VIF65565:VIH65565 UYJ65565:UYL65565 UON65565:UOP65565 UER65565:UET65565 TUV65565:TUX65565 TKZ65565:TLB65565 TBD65565:TBF65565 SRH65565:SRJ65565 SHL65565:SHN65565 RXP65565:RXR65565 RNT65565:RNV65565 RDX65565:RDZ65565 QUB65565:QUD65565 QKF65565:QKH65565 QAJ65565:QAL65565 PQN65565:PQP65565 PGR65565:PGT65565 OWV65565:OWX65565 OMZ65565:ONB65565 ODD65565:ODF65565 NTH65565:NTJ65565 NJL65565:NJN65565 MZP65565:MZR65565 MPT65565:MPV65565 MFX65565:MFZ65565 LWB65565:LWD65565 LMF65565:LMH65565 LCJ65565:LCL65565 KSN65565:KSP65565 KIR65565:KIT65565 JYV65565:JYX65565 JOZ65565:JPB65565 JFD65565:JFF65565 IVH65565:IVJ65565 ILL65565:ILN65565 IBP65565:IBR65565 HRT65565:HRV65565 HHX65565:HHZ65565 GYB65565:GYD65565 GOF65565:GOH65565 GEJ65565:GEL65565 FUN65565:FUP65565 FKR65565:FKT65565 FAV65565:FAX65565 EQZ65565:ERB65565 EHD65565:EHF65565 DXH65565:DXJ65565 DNL65565:DNN65565 DDP65565:DDR65565 CTT65565:CTV65565 CJX65565:CJZ65565 CAB65565:CAD65565 BQF65565:BQH65565 BGJ65565:BGL65565 AWN65565:AWP65565 AMR65565:AMT65565 ACV65565:ACX65565 SZ65565:TB65565 JD65565:JF65565"/>
    <dataValidation allowBlank="1" showInputMessage="1" showErrorMessage="1" promptTitle="owner contact phone number" prompt="enter the owner contact's phone number" sqref="H65564:J65564 WVP983068:WVR983068 WLT983068:WLV983068 WBX983068:WBZ983068 VSB983068:VSD983068 VIF983068:VIH983068 UYJ983068:UYL983068 UON983068:UOP983068 UER983068:UET983068 TUV983068:TUX983068 TKZ983068:TLB983068 TBD983068:TBF983068 SRH983068:SRJ983068 SHL983068:SHN983068 RXP983068:RXR983068 RNT983068:RNV983068 RDX983068:RDZ983068 QUB983068:QUD983068 QKF983068:QKH983068 QAJ983068:QAL983068 PQN983068:PQP983068 PGR983068:PGT983068 OWV983068:OWX983068 OMZ983068:ONB983068 ODD983068:ODF983068 NTH983068:NTJ983068 NJL983068:NJN983068 MZP983068:MZR983068 MPT983068:MPV983068 MFX983068:MFZ983068 LWB983068:LWD983068 LMF983068:LMH983068 LCJ983068:LCL983068 KSN983068:KSP983068 KIR983068:KIT983068 JYV983068:JYX983068 JOZ983068:JPB983068 JFD983068:JFF983068 IVH983068:IVJ983068 ILL983068:ILN983068 IBP983068:IBR983068 HRT983068:HRV983068 HHX983068:HHZ983068 GYB983068:GYD983068 GOF983068:GOH983068 GEJ983068:GEL983068 FUN983068:FUP983068 FKR983068:FKT983068 FAV983068:FAX983068 EQZ983068:ERB983068 EHD983068:EHF983068 DXH983068:DXJ983068 DNL983068:DNN983068 DDP983068:DDR983068 CTT983068:CTV983068 CJX983068:CJZ983068 CAB983068:CAD983068 BQF983068:BQH983068 BGJ983068:BGL983068 AWN983068:AWP983068 AMR983068:AMT983068 ACV983068:ACX983068 SZ983068:TB983068 JD983068:JF983068 H983068:J983068 WVP917532:WVR917532 WLT917532:WLV917532 WBX917532:WBZ917532 VSB917532:VSD917532 VIF917532:VIH917532 UYJ917532:UYL917532 UON917532:UOP917532 UER917532:UET917532 TUV917532:TUX917532 TKZ917532:TLB917532 TBD917532:TBF917532 SRH917532:SRJ917532 SHL917532:SHN917532 RXP917532:RXR917532 RNT917532:RNV917532 RDX917532:RDZ917532 QUB917532:QUD917532 QKF917532:QKH917532 QAJ917532:QAL917532 PQN917532:PQP917532 PGR917532:PGT917532 OWV917532:OWX917532 OMZ917532:ONB917532 ODD917532:ODF917532 NTH917532:NTJ917532 NJL917532:NJN917532 MZP917532:MZR917532 MPT917532:MPV917532 MFX917532:MFZ917532 LWB917532:LWD917532 LMF917532:LMH917532 LCJ917532:LCL917532 KSN917532:KSP917532 KIR917532:KIT917532 JYV917532:JYX917532 JOZ917532:JPB917532 JFD917532:JFF917532 IVH917532:IVJ917532 ILL917532:ILN917532 IBP917532:IBR917532 HRT917532:HRV917532 HHX917532:HHZ917532 GYB917532:GYD917532 GOF917532:GOH917532 GEJ917532:GEL917532 FUN917532:FUP917532 FKR917532:FKT917532 FAV917532:FAX917532 EQZ917532:ERB917532 EHD917532:EHF917532 DXH917532:DXJ917532 DNL917532:DNN917532 DDP917532:DDR917532 CTT917532:CTV917532 CJX917532:CJZ917532 CAB917532:CAD917532 BQF917532:BQH917532 BGJ917532:BGL917532 AWN917532:AWP917532 AMR917532:AMT917532 ACV917532:ACX917532 SZ917532:TB917532 JD917532:JF917532 H917532:J917532 WVP851996:WVR851996 WLT851996:WLV851996 WBX851996:WBZ851996 VSB851996:VSD851996 VIF851996:VIH851996 UYJ851996:UYL851996 UON851996:UOP851996 UER851996:UET851996 TUV851996:TUX851996 TKZ851996:TLB851996 TBD851996:TBF851996 SRH851996:SRJ851996 SHL851996:SHN851996 RXP851996:RXR851996 RNT851996:RNV851996 RDX851996:RDZ851996 QUB851996:QUD851996 QKF851996:QKH851996 QAJ851996:QAL851996 PQN851996:PQP851996 PGR851996:PGT851996 OWV851996:OWX851996 OMZ851996:ONB851996 ODD851996:ODF851996 NTH851996:NTJ851996 NJL851996:NJN851996 MZP851996:MZR851996 MPT851996:MPV851996 MFX851996:MFZ851996 LWB851996:LWD851996 LMF851996:LMH851996 LCJ851996:LCL851996 KSN851996:KSP851996 KIR851996:KIT851996 JYV851996:JYX851996 JOZ851996:JPB851996 JFD851996:JFF851996 IVH851996:IVJ851996 ILL851996:ILN851996 IBP851996:IBR851996 HRT851996:HRV851996 HHX851996:HHZ851996 GYB851996:GYD851996 GOF851996:GOH851996 GEJ851996:GEL851996 FUN851996:FUP851996 FKR851996:FKT851996 FAV851996:FAX851996 EQZ851996:ERB851996 EHD851996:EHF851996 DXH851996:DXJ851996 DNL851996:DNN851996 DDP851996:DDR851996 CTT851996:CTV851996 CJX851996:CJZ851996 CAB851996:CAD851996 BQF851996:BQH851996 BGJ851996:BGL851996 AWN851996:AWP851996 AMR851996:AMT851996 ACV851996:ACX851996 SZ851996:TB851996 JD851996:JF851996 H851996:J851996 WVP786460:WVR786460 WLT786460:WLV786460 WBX786460:WBZ786460 VSB786460:VSD786460 VIF786460:VIH786460 UYJ786460:UYL786460 UON786460:UOP786460 UER786460:UET786460 TUV786460:TUX786460 TKZ786460:TLB786460 TBD786460:TBF786460 SRH786460:SRJ786460 SHL786460:SHN786460 RXP786460:RXR786460 RNT786460:RNV786460 RDX786460:RDZ786460 QUB786460:QUD786460 QKF786460:QKH786460 QAJ786460:QAL786460 PQN786460:PQP786460 PGR786460:PGT786460 OWV786460:OWX786460 OMZ786460:ONB786460 ODD786460:ODF786460 NTH786460:NTJ786460 NJL786460:NJN786460 MZP786460:MZR786460 MPT786460:MPV786460 MFX786460:MFZ786460 LWB786460:LWD786460 LMF786460:LMH786460 LCJ786460:LCL786460 KSN786460:KSP786460 KIR786460:KIT786460 JYV786460:JYX786460 JOZ786460:JPB786460 JFD786460:JFF786460 IVH786460:IVJ786460 ILL786460:ILN786460 IBP786460:IBR786460 HRT786460:HRV786460 HHX786460:HHZ786460 GYB786460:GYD786460 GOF786460:GOH786460 GEJ786460:GEL786460 FUN786460:FUP786460 FKR786460:FKT786460 FAV786460:FAX786460 EQZ786460:ERB786460 EHD786460:EHF786460 DXH786460:DXJ786460 DNL786460:DNN786460 DDP786460:DDR786460 CTT786460:CTV786460 CJX786460:CJZ786460 CAB786460:CAD786460 BQF786460:BQH786460 BGJ786460:BGL786460 AWN786460:AWP786460 AMR786460:AMT786460 ACV786460:ACX786460 SZ786460:TB786460 JD786460:JF786460 H786460:J786460 WVP720924:WVR720924 WLT720924:WLV720924 WBX720924:WBZ720924 VSB720924:VSD720924 VIF720924:VIH720924 UYJ720924:UYL720924 UON720924:UOP720924 UER720924:UET720924 TUV720924:TUX720924 TKZ720924:TLB720924 TBD720924:TBF720924 SRH720924:SRJ720924 SHL720924:SHN720924 RXP720924:RXR720924 RNT720924:RNV720924 RDX720924:RDZ720924 QUB720924:QUD720924 QKF720924:QKH720924 QAJ720924:QAL720924 PQN720924:PQP720924 PGR720924:PGT720924 OWV720924:OWX720924 OMZ720924:ONB720924 ODD720924:ODF720924 NTH720924:NTJ720924 NJL720924:NJN720924 MZP720924:MZR720924 MPT720924:MPV720924 MFX720924:MFZ720924 LWB720924:LWD720924 LMF720924:LMH720924 LCJ720924:LCL720924 KSN720924:KSP720924 KIR720924:KIT720924 JYV720924:JYX720924 JOZ720924:JPB720924 JFD720924:JFF720924 IVH720924:IVJ720924 ILL720924:ILN720924 IBP720924:IBR720924 HRT720924:HRV720924 HHX720924:HHZ720924 GYB720924:GYD720924 GOF720924:GOH720924 GEJ720924:GEL720924 FUN720924:FUP720924 FKR720924:FKT720924 FAV720924:FAX720924 EQZ720924:ERB720924 EHD720924:EHF720924 DXH720924:DXJ720924 DNL720924:DNN720924 DDP720924:DDR720924 CTT720924:CTV720924 CJX720924:CJZ720924 CAB720924:CAD720924 BQF720924:BQH720924 BGJ720924:BGL720924 AWN720924:AWP720924 AMR720924:AMT720924 ACV720924:ACX720924 SZ720924:TB720924 JD720924:JF720924 H720924:J720924 WVP655388:WVR655388 WLT655388:WLV655388 WBX655388:WBZ655388 VSB655388:VSD655388 VIF655388:VIH655388 UYJ655388:UYL655388 UON655388:UOP655388 UER655388:UET655388 TUV655388:TUX655388 TKZ655388:TLB655388 TBD655388:TBF655388 SRH655388:SRJ655388 SHL655388:SHN655388 RXP655388:RXR655388 RNT655388:RNV655388 RDX655388:RDZ655388 QUB655388:QUD655388 QKF655388:QKH655388 QAJ655388:QAL655388 PQN655388:PQP655388 PGR655388:PGT655388 OWV655388:OWX655388 OMZ655388:ONB655388 ODD655388:ODF655388 NTH655388:NTJ655388 NJL655388:NJN655388 MZP655388:MZR655388 MPT655388:MPV655388 MFX655388:MFZ655388 LWB655388:LWD655388 LMF655388:LMH655388 LCJ655388:LCL655388 KSN655388:KSP655388 KIR655388:KIT655388 JYV655388:JYX655388 JOZ655388:JPB655388 JFD655388:JFF655388 IVH655388:IVJ655388 ILL655388:ILN655388 IBP655388:IBR655388 HRT655388:HRV655388 HHX655388:HHZ655388 GYB655388:GYD655388 GOF655388:GOH655388 GEJ655388:GEL655388 FUN655388:FUP655388 FKR655388:FKT655388 FAV655388:FAX655388 EQZ655388:ERB655388 EHD655388:EHF655388 DXH655388:DXJ655388 DNL655388:DNN655388 DDP655388:DDR655388 CTT655388:CTV655388 CJX655388:CJZ655388 CAB655388:CAD655388 BQF655388:BQH655388 BGJ655388:BGL655388 AWN655388:AWP655388 AMR655388:AMT655388 ACV655388:ACX655388 SZ655388:TB655388 JD655388:JF655388 H655388:J655388 WVP589852:WVR589852 WLT589852:WLV589852 WBX589852:WBZ589852 VSB589852:VSD589852 VIF589852:VIH589852 UYJ589852:UYL589852 UON589852:UOP589852 UER589852:UET589852 TUV589852:TUX589852 TKZ589852:TLB589852 TBD589852:TBF589852 SRH589852:SRJ589852 SHL589852:SHN589852 RXP589852:RXR589852 RNT589852:RNV589852 RDX589852:RDZ589852 QUB589852:QUD589852 QKF589852:QKH589852 QAJ589852:QAL589852 PQN589852:PQP589852 PGR589852:PGT589852 OWV589852:OWX589852 OMZ589852:ONB589852 ODD589852:ODF589852 NTH589852:NTJ589852 NJL589852:NJN589852 MZP589852:MZR589852 MPT589852:MPV589852 MFX589852:MFZ589852 LWB589852:LWD589852 LMF589852:LMH589852 LCJ589852:LCL589852 KSN589852:KSP589852 KIR589852:KIT589852 JYV589852:JYX589852 JOZ589852:JPB589852 JFD589852:JFF589852 IVH589852:IVJ589852 ILL589852:ILN589852 IBP589852:IBR589852 HRT589852:HRV589852 HHX589852:HHZ589852 GYB589852:GYD589852 GOF589852:GOH589852 GEJ589852:GEL589852 FUN589852:FUP589852 FKR589852:FKT589852 FAV589852:FAX589852 EQZ589852:ERB589852 EHD589852:EHF589852 DXH589852:DXJ589852 DNL589852:DNN589852 DDP589852:DDR589852 CTT589852:CTV589852 CJX589852:CJZ589852 CAB589852:CAD589852 BQF589852:BQH589852 BGJ589852:BGL589852 AWN589852:AWP589852 AMR589852:AMT589852 ACV589852:ACX589852 SZ589852:TB589852 JD589852:JF589852 H589852:J589852 WVP524316:WVR524316 WLT524316:WLV524316 WBX524316:WBZ524316 VSB524316:VSD524316 VIF524316:VIH524316 UYJ524316:UYL524316 UON524316:UOP524316 UER524316:UET524316 TUV524316:TUX524316 TKZ524316:TLB524316 TBD524316:TBF524316 SRH524316:SRJ524316 SHL524316:SHN524316 RXP524316:RXR524316 RNT524316:RNV524316 RDX524316:RDZ524316 QUB524316:QUD524316 QKF524316:QKH524316 QAJ524316:QAL524316 PQN524316:PQP524316 PGR524316:PGT524316 OWV524316:OWX524316 OMZ524316:ONB524316 ODD524316:ODF524316 NTH524316:NTJ524316 NJL524316:NJN524316 MZP524316:MZR524316 MPT524316:MPV524316 MFX524316:MFZ524316 LWB524316:LWD524316 LMF524316:LMH524316 LCJ524316:LCL524316 KSN524316:KSP524316 KIR524316:KIT524316 JYV524316:JYX524316 JOZ524316:JPB524316 JFD524316:JFF524316 IVH524316:IVJ524316 ILL524316:ILN524316 IBP524316:IBR524316 HRT524316:HRV524316 HHX524316:HHZ524316 GYB524316:GYD524316 GOF524316:GOH524316 GEJ524316:GEL524316 FUN524316:FUP524316 FKR524316:FKT524316 FAV524316:FAX524316 EQZ524316:ERB524316 EHD524316:EHF524316 DXH524316:DXJ524316 DNL524316:DNN524316 DDP524316:DDR524316 CTT524316:CTV524316 CJX524316:CJZ524316 CAB524316:CAD524316 BQF524316:BQH524316 BGJ524316:BGL524316 AWN524316:AWP524316 AMR524316:AMT524316 ACV524316:ACX524316 SZ524316:TB524316 JD524316:JF524316 H524316:J524316 WVP458780:WVR458780 WLT458780:WLV458780 WBX458780:WBZ458780 VSB458780:VSD458780 VIF458780:VIH458780 UYJ458780:UYL458780 UON458780:UOP458780 UER458780:UET458780 TUV458780:TUX458780 TKZ458780:TLB458780 TBD458780:TBF458780 SRH458780:SRJ458780 SHL458780:SHN458780 RXP458780:RXR458780 RNT458780:RNV458780 RDX458780:RDZ458780 QUB458780:QUD458780 QKF458780:QKH458780 QAJ458780:QAL458780 PQN458780:PQP458780 PGR458780:PGT458780 OWV458780:OWX458780 OMZ458780:ONB458780 ODD458780:ODF458780 NTH458780:NTJ458780 NJL458780:NJN458780 MZP458780:MZR458780 MPT458780:MPV458780 MFX458780:MFZ458780 LWB458780:LWD458780 LMF458780:LMH458780 LCJ458780:LCL458780 KSN458780:KSP458780 KIR458780:KIT458780 JYV458780:JYX458780 JOZ458780:JPB458780 JFD458780:JFF458780 IVH458780:IVJ458780 ILL458780:ILN458780 IBP458780:IBR458780 HRT458780:HRV458780 HHX458780:HHZ458780 GYB458780:GYD458780 GOF458780:GOH458780 GEJ458780:GEL458780 FUN458780:FUP458780 FKR458780:FKT458780 FAV458780:FAX458780 EQZ458780:ERB458780 EHD458780:EHF458780 DXH458780:DXJ458780 DNL458780:DNN458780 DDP458780:DDR458780 CTT458780:CTV458780 CJX458780:CJZ458780 CAB458780:CAD458780 BQF458780:BQH458780 BGJ458780:BGL458780 AWN458780:AWP458780 AMR458780:AMT458780 ACV458780:ACX458780 SZ458780:TB458780 JD458780:JF458780 H458780:J458780 WVP393244:WVR393244 WLT393244:WLV393244 WBX393244:WBZ393244 VSB393244:VSD393244 VIF393244:VIH393244 UYJ393244:UYL393244 UON393244:UOP393244 UER393244:UET393244 TUV393244:TUX393244 TKZ393244:TLB393244 TBD393244:TBF393244 SRH393244:SRJ393244 SHL393244:SHN393244 RXP393244:RXR393244 RNT393244:RNV393244 RDX393244:RDZ393244 QUB393244:QUD393244 QKF393244:QKH393244 QAJ393244:QAL393244 PQN393244:PQP393244 PGR393244:PGT393244 OWV393244:OWX393244 OMZ393244:ONB393244 ODD393244:ODF393244 NTH393244:NTJ393244 NJL393244:NJN393244 MZP393244:MZR393244 MPT393244:MPV393244 MFX393244:MFZ393244 LWB393244:LWD393244 LMF393244:LMH393244 LCJ393244:LCL393244 KSN393244:KSP393244 KIR393244:KIT393244 JYV393244:JYX393244 JOZ393244:JPB393244 JFD393244:JFF393244 IVH393244:IVJ393244 ILL393244:ILN393244 IBP393244:IBR393244 HRT393244:HRV393244 HHX393244:HHZ393244 GYB393244:GYD393244 GOF393244:GOH393244 GEJ393244:GEL393244 FUN393244:FUP393244 FKR393244:FKT393244 FAV393244:FAX393244 EQZ393244:ERB393244 EHD393244:EHF393244 DXH393244:DXJ393244 DNL393244:DNN393244 DDP393244:DDR393244 CTT393244:CTV393244 CJX393244:CJZ393244 CAB393244:CAD393244 BQF393244:BQH393244 BGJ393244:BGL393244 AWN393244:AWP393244 AMR393244:AMT393244 ACV393244:ACX393244 SZ393244:TB393244 JD393244:JF393244 H393244:J393244 WVP327708:WVR327708 WLT327708:WLV327708 WBX327708:WBZ327708 VSB327708:VSD327708 VIF327708:VIH327708 UYJ327708:UYL327708 UON327708:UOP327708 UER327708:UET327708 TUV327708:TUX327708 TKZ327708:TLB327708 TBD327708:TBF327708 SRH327708:SRJ327708 SHL327708:SHN327708 RXP327708:RXR327708 RNT327708:RNV327708 RDX327708:RDZ327708 QUB327708:QUD327708 QKF327708:QKH327708 QAJ327708:QAL327708 PQN327708:PQP327708 PGR327708:PGT327708 OWV327708:OWX327708 OMZ327708:ONB327708 ODD327708:ODF327708 NTH327708:NTJ327708 NJL327708:NJN327708 MZP327708:MZR327708 MPT327708:MPV327708 MFX327708:MFZ327708 LWB327708:LWD327708 LMF327708:LMH327708 LCJ327708:LCL327708 KSN327708:KSP327708 KIR327708:KIT327708 JYV327708:JYX327708 JOZ327708:JPB327708 JFD327708:JFF327708 IVH327708:IVJ327708 ILL327708:ILN327708 IBP327708:IBR327708 HRT327708:HRV327708 HHX327708:HHZ327708 GYB327708:GYD327708 GOF327708:GOH327708 GEJ327708:GEL327708 FUN327708:FUP327708 FKR327708:FKT327708 FAV327708:FAX327708 EQZ327708:ERB327708 EHD327708:EHF327708 DXH327708:DXJ327708 DNL327708:DNN327708 DDP327708:DDR327708 CTT327708:CTV327708 CJX327708:CJZ327708 CAB327708:CAD327708 BQF327708:BQH327708 BGJ327708:BGL327708 AWN327708:AWP327708 AMR327708:AMT327708 ACV327708:ACX327708 SZ327708:TB327708 JD327708:JF327708 H327708:J327708 WVP262172:WVR262172 WLT262172:WLV262172 WBX262172:WBZ262172 VSB262172:VSD262172 VIF262172:VIH262172 UYJ262172:UYL262172 UON262172:UOP262172 UER262172:UET262172 TUV262172:TUX262172 TKZ262172:TLB262172 TBD262172:TBF262172 SRH262172:SRJ262172 SHL262172:SHN262172 RXP262172:RXR262172 RNT262172:RNV262172 RDX262172:RDZ262172 QUB262172:QUD262172 QKF262172:QKH262172 QAJ262172:QAL262172 PQN262172:PQP262172 PGR262172:PGT262172 OWV262172:OWX262172 OMZ262172:ONB262172 ODD262172:ODF262172 NTH262172:NTJ262172 NJL262172:NJN262172 MZP262172:MZR262172 MPT262172:MPV262172 MFX262172:MFZ262172 LWB262172:LWD262172 LMF262172:LMH262172 LCJ262172:LCL262172 KSN262172:KSP262172 KIR262172:KIT262172 JYV262172:JYX262172 JOZ262172:JPB262172 JFD262172:JFF262172 IVH262172:IVJ262172 ILL262172:ILN262172 IBP262172:IBR262172 HRT262172:HRV262172 HHX262172:HHZ262172 GYB262172:GYD262172 GOF262172:GOH262172 GEJ262172:GEL262172 FUN262172:FUP262172 FKR262172:FKT262172 FAV262172:FAX262172 EQZ262172:ERB262172 EHD262172:EHF262172 DXH262172:DXJ262172 DNL262172:DNN262172 DDP262172:DDR262172 CTT262172:CTV262172 CJX262172:CJZ262172 CAB262172:CAD262172 BQF262172:BQH262172 BGJ262172:BGL262172 AWN262172:AWP262172 AMR262172:AMT262172 ACV262172:ACX262172 SZ262172:TB262172 JD262172:JF262172 H262172:J262172 WVP196636:WVR196636 WLT196636:WLV196636 WBX196636:WBZ196636 VSB196636:VSD196636 VIF196636:VIH196636 UYJ196636:UYL196636 UON196636:UOP196636 UER196636:UET196636 TUV196636:TUX196636 TKZ196636:TLB196636 TBD196636:TBF196636 SRH196636:SRJ196636 SHL196636:SHN196636 RXP196636:RXR196636 RNT196636:RNV196636 RDX196636:RDZ196636 QUB196636:QUD196636 QKF196636:QKH196636 QAJ196636:QAL196636 PQN196636:PQP196636 PGR196636:PGT196636 OWV196636:OWX196636 OMZ196636:ONB196636 ODD196636:ODF196636 NTH196636:NTJ196636 NJL196636:NJN196636 MZP196636:MZR196636 MPT196636:MPV196636 MFX196636:MFZ196636 LWB196636:LWD196636 LMF196636:LMH196636 LCJ196636:LCL196636 KSN196636:KSP196636 KIR196636:KIT196636 JYV196636:JYX196636 JOZ196636:JPB196636 JFD196636:JFF196636 IVH196636:IVJ196636 ILL196636:ILN196636 IBP196636:IBR196636 HRT196636:HRV196636 HHX196636:HHZ196636 GYB196636:GYD196636 GOF196636:GOH196636 GEJ196636:GEL196636 FUN196636:FUP196636 FKR196636:FKT196636 FAV196636:FAX196636 EQZ196636:ERB196636 EHD196636:EHF196636 DXH196636:DXJ196636 DNL196636:DNN196636 DDP196636:DDR196636 CTT196636:CTV196636 CJX196636:CJZ196636 CAB196636:CAD196636 BQF196636:BQH196636 BGJ196636:BGL196636 AWN196636:AWP196636 AMR196636:AMT196636 ACV196636:ACX196636 SZ196636:TB196636 JD196636:JF196636 H196636:J196636 WVP131100:WVR131100 WLT131100:WLV131100 WBX131100:WBZ131100 VSB131100:VSD131100 VIF131100:VIH131100 UYJ131100:UYL131100 UON131100:UOP131100 UER131100:UET131100 TUV131100:TUX131100 TKZ131100:TLB131100 TBD131100:TBF131100 SRH131100:SRJ131100 SHL131100:SHN131100 RXP131100:RXR131100 RNT131100:RNV131100 RDX131100:RDZ131100 QUB131100:QUD131100 QKF131100:QKH131100 QAJ131100:QAL131100 PQN131100:PQP131100 PGR131100:PGT131100 OWV131100:OWX131100 OMZ131100:ONB131100 ODD131100:ODF131100 NTH131100:NTJ131100 NJL131100:NJN131100 MZP131100:MZR131100 MPT131100:MPV131100 MFX131100:MFZ131100 LWB131100:LWD131100 LMF131100:LMH131100 LCJ131100:LCL131100 KSN131100:KSP131100 KIR131100:KIT131100 JYV131100:JYX131100 JOZ131100:JPB131100 JFD131100:JFF131100 IVH131100:IVJ131100 ILL131100:ILN131100 IBP131100:IBR131100 HRT131100:HRV131100 HHX131100:HHZ131100 GYB131100:GYD131100 GOF131100:GOH131100 GEJ131100:GEL131100 FUN131100:FUP131100 FKR131100:FKT131100 FAV131100:FAX131100 EQZ131100:ERB131100 EHD131100:EHF131100 DXH131100:DXJ131100 DNL131100:DNN131100 DDP131100:DDR131100 CTT131100:CTV131100 CJX131100:CJZ131100 CAB131100:CAD131100 BQF131100:BQH131100 BGJ131100:BGL131100 AWN131100:AWP131100 AMR131100:AMT131100 ACV131100:ACX131100 SZ131100:TB131100 JD131100:JF131100 H131100:J131100 WVP65564:WVR65564 WLT65564:WLV65564 WBX65564:WBZ65564 VSB65564:VSD65564 VIF65564:VIH65564 UYJ65564:UYL65564 UON65564:UOP65564 UER65564:UET65564 TUV65564:TUX65564 TKZ65564:TLB65564 TBD65564:TBF65564 SRH65564:SRJ65564 SHL65564:SHN65564 RXP65564:RXR65564 RNT65564:RNV65564 RDX65564:RDZ65564 QUB65564:QUD65564 QKF65564:QKH65564 QAJ65564:QAL65564 PQN65564:PQP65564 PGR65564:PGT65564 OWV65564:OWX65564 OMZ65564:ONB65564 ODD65564:ODF65564 NTH65564:NTJ65564 NJL65564:NJN65564 MZP65564:MZR65564 MPT65564:MPV65564 MFX65564:MFZ65564 LWB65564:LWD65564 LMF65564:LMH65564 LCJ65564:LCL65564 KSN65564:KSP65564 KIR65564:KIT65564 JYV65564:JYX65564 JOZ65564:JPB65564 JFD65564:JFF65564 IVH65564:IVJ65564 ILL65564:ILN65564 IBP65564:IBR65564 HRT65564:HRV65564 HHX65564:HHZ65564 GYB65564:GYD65564 GOF65564:GOH65564 GEJ65564:GEL65564 FUN65564:FUP65564 FKR65564:FKT65564 FAV65564:FAX65564 EQZ65564:ERB65564 EHD65564:EHF65564 DXH65564:DXJ65564 DNL65564:DNN65564 DDP65564:DDR65564 CTT65564:CTV65564 CJX65564:CJZ65564 CAB65564:CAD65564 BQF65564:BQH65564 BGJ65564:BGL65564 AWN65564:AWP65564 AMR65564:AMT65564 ACV65564:ACX65564 SZ65564:TB65564 JD65564:JF65564 H25:J26 JD25:JF26 SZ25:TB26 ACV25:ACX26 AMR25:AMT26 AWN25:AWP26 BGJ25:BGL26 BQF25:BQH26 CAB25:CAD26 CJX25:CJZ26 CTT25:CTV26 DDP25:DDR26 DNL25:DNN26 DXH25:DXJ26 EHD25:EHF26 EQZ25:ERB26 FAV25:FAX26 FKR25:FKT26 FUN25:FUP26 GEJ25:GEL26 GOF25:GOH26 GYB25:GYD26 HHX25:HHZ26 HRT25:HRV26 IBP25:IBR26 ILL25:ILN26 IVH25:IVJ26 JFD25:JFF26 JOZ25:JPB26 JYV25:JYX26 KIR25:KIT26 KSN25:KSP26 LCJ25:LCL26 LMF25:LMH26 LWB25:LWD26 MFX25:MFZ26 MPT25:MPV26 MZP25:MZR26 NJL25:NJN26 NTH25:NTJ26 ODD25:ODF26 OMZ25:ONB26 OWV25:OWX26 PGR25:PGT26 PQN25:PQP26 QAJ25:QAL26 QKF25:QKH26 QUB25:QUD26 RDX25:RDZ26 RNT25:RNV26 RXP25:RXR26 SHL25:SHN26 SRH25:SRJ26 TBD25:TBF26 TKZ25:TLB26 TUV25:TUX26 UER25:UET26 UON25:UOP26 UYJ25:UYL26 VIF25:VIH26 VSB25:VSD26 WBX25:WBZ26 WLT25:WLV26 WVP25:WVR26"/>
    <dataValidation allowBlank="1" showInputMessage="1" showErrorMessage="1" promptTitle="Owner Contact Zip Code" prompt="enter the owner contact's zip code." sqref="H65563:J65563 WVP983067:WVR983067 WLT983067:WLV983067 WBX983067:WBZ983067 VSB983067:VSD983067 VIF983067:VIH983067 UYJ983067:UYL983067 UON983067:UOP983067 UER983067:UET983067 TUV983067:TUX983067 TKZ983067:TLB983067 TBD983067:TBF983067 SRH983067:SRJ983067 SHL983067:SHN983067 RXP983067:RXR983067 RNT983067:RNV983067 RDX983067:RDZ983067 QUB983067:QUD983067 QKF983067:QKH983067 QAJ983067:QAL983067 PQN983067:PQP983067 PGR983067:PGT983067 OWV983067:OWX983067 OMZ983067:ONB983067 ODD983067:ODF983067 NTH983067:NTJ983067 NJL983067:NJN983067 MZP983067:MZR983067 MPT983067:MPV983067 MFX983067:MFZ983067 LWB983067:LWD983067 LMF983067:LMH983067 LCJ983067:LCL983067 KSN983067:KSP983067 KIR983067:KIT983067 JYV983067:JYX983067 JOZ983067:JPB983067 JFD983067:JFF983067 IVH983067:IVJ983067 ILL983067:ILN983067 IBP983067:IBR983067 HRT983067:HRV983067 HHX983067:HHZ983067 GYB983067:GYD983067 GOF983067:GOH983067 GEJ983067:GEL983067 FUN983067:FUP983067 FKR983067:FKT983067 FAV983067:FAX983067 EQZ983067:ERB983067 EHD983067:EHF983067 DXH983067:DXJ983067 DNL983067:DNN983067 DDP983067:DDR983067 CTT983067:CTV983067 CJX983067:CJZ983067 CAB983067:CAD983067 BQF983067:BQH983067 BGJ983067:BGL983067 AWN983067:AWP983067 AMR983067:AMT983067 ACV983067:ACX983067 SZ983067:TB983067 JD983067:JF983067 H983067:J983067 WVP917531:WVR917531 WLT917531:WLV917531 WBX917531:WBZ917531 VSB917531:VSD917531 VIF917531:VIH917531 UYJ917531:UYL917531 UON917531:UOP917531 UER917531:UET917531 TUV917531:TUX917531 TKZ917531:TLB917531 TBD917531:TBF917531 SRH917531:SRJ917531 SHL917531:SHN917531 RXP917531:RXR917531 RNT917531:RNV917531 RDX917531:RDZ917531 QUB917531:QUD917531 QKF917531:QKH917531 QAJ917531:QAL917531 PQN917531:PQP917531 PGR917531:PGT917531 OWV917531:OWX917531 OMZ917531:ONB917531 ODD917531:ODF917531 NTH917531:NTJ917531 NJL917531:NJN917531 MZP917531:MZR917531 MPT917531:MPV917531 MFX917531:MFZ917531 LWB917531:LWD917531 LMF917531:LMH917531 LCJ917531:LCL917531 KSN917531:KSP917531 KIR917531:KIT917531 JYV917531:JYX917531 JOZ917531:JPB917531 JFD917531:JFF917531 IVH917531:IVJ917531 ILL917531:ILN917531 IBP917531:IBR917531 HRT917531:HRV917531 HHX917531:HHZ917531 GYB917531:GYD917531 GOF917531:GOH917531 GEJ917531:GEL917531 FUN917531:FUP917531 FKR917531:FKT917531 FAV917531:FAX917531 EQZ917531:ERB917531 EHD917531:EHF917531 DXH917531:DXJ917531 DNL917531:DNN917531 DDP917531:DDR917531 CTT917531:CTV917531 CJX917531:CJZ917531 CAB917531:CAD917531 BQF917531:BQH917531 BGJ917531:BGL917531 AWN917531:AWP917531 AMR917531:AMT917531 ACV917531:ACX917531 SZ917531:TB917531 JD917531:JF917531 H917531:J917531 WVP851995:WVR851995 WLT851995:WLV851995 WBX851995:WBZ851995 VSB851995:VSD851995 VIF851995:VIH851995 UYJ851995:UYL851995 UON851995:UOP851995 UER851995:UET851995 TUV851995:TUX851995 TKZ851995:TLB851995 TBD851995:TBF851995 SRH851995:SRJ851995 SHL851995:SHN851995 RXP851995:RXR851995 RNT851995:RNV851995 RDX851995:RDZ851995 QUB851995:QUD851995 QKF851995:QKH851995 QAJ851995:QAL851995 PQN851995:PQP851995 PGR851995:PGT851995 OWV851995:OWX851995 OMZ851995:ONB851995 ODD851995:ODF851995 NTH851995:NTJ851995 NJL851995:NJN851995 MZP851995:MZR851995 MPT851995:MPV851995 MFX851995:MFZ851995 LWB851995:LWD851995 LMF851995:LMH851995 LCJ851995:LCL851995 KSN851995:KSP851995 KIR851995:KIT851995 JYV851995:JYX851995 JOZ851995:JPB851995 JFD851995:JFF851995 IVH851995:IVJ851995 ILL851995:ILN851995 IBP851995:IBR851995 HRT851995:HRV851995 HHX851995:HHZ851995 GYB851995:GYD851995 GOF851995:GOH851995 GEJ851995:GEL851995 FUN851995:FUP851995 FKR851995:FKT851995 FAV851995:FAX851995 EQZ851995:ERB851995 EHD851995:EHF851995 DXH851995:DXJ851995 DNL851995:DNN851995 DDP851995:DDR851995 CTT851995:CTV851995 CJX851995:CJZ851995 CAB851995:CAD851995 BQF851995:BQH851995 BGJ851995:BGL851995 AWN851995:AWP851995 AMR851995:AMT851995 ACV851995:ACX851995 SZ851995:TB851995 JD851995:JF851995 H851995:J851995 WVP786459:WVR786459 WLT786459:WLV786459 WBX786459:WBZ786459 VSB786459:VSD786459 VIF786459:VIH786459 UYJ786459:UYL786459 UON786459:UOP786459 UER786459:UET786459 TUV786459:TUX786459 TKZ786459:TLB786459 TBD786459:TBF786459 SRH786459:SRJ786459 SHL786459:SHN786459 RXP786459:RXR786459 RNT786459:RNV786459 RDX786459:RDZ786459 QUB786459:QUD786459 QKF786459:QKH786459 QAJ786459:QAL786459 PQN786459:PQP786459 PGR786459:PGT786459 OWV786459:OWX786459 OMZ786459:ONB786459 ODD786459:ODF786459 NTH786459:NTJ786459 NJL786459:NJN786459 MZP786459:MZR786459 MPT786459:MPV786459 MFX786459:MFZ786459 LWB786459:LWD786459 LMF786459:LMH786459 LCJ786459:LCL786459 KSN786459:KSP786459 KIR786459:KIT786459 JYV786459:JYX786459 JOZ786459:JPB786459 JFD786459:JFF786459 IVH786459:IVJ786459 ILL786459:ILN786459 IBP786459:IBR786459 HRT786459:HRV786459 HHX786459:HHZ786459 GYB786459:GYD786459 GOF786459:GOH786459 GEJ786459:GEL786459 FUN786459:FUP786459 FKR786459:FKT786459 FAV786459:FAX786459 EQZ786459:ERB786459 EHD786459:EHF786459 DXH786459:DXJ786459 DNL786459:DNN786459 DDP786459:DDR786459 CTT786459:CTV786459 CJX786459:CJZ786459 CAB786459:CAD786459 BQF786459:BQH786459 BGJ786459:BGL786459 AWN786459:AWP786459 AMR786459:AMT786459 ACV786459:ACX786459 SZ786459:TB786459 JD786459:JF786459 H786459:J786459 WVP720923:WVR720923 WLT720923:WLV720923 WBX720923:WBZ720923 VSB720923:VSD720923 VIF720923:VIH720923 UYJ720923:UYL720923 UON720923:UOP720923 UER720923:UET720923 TUV720923:TUX720923 TKZ720923:TLB720923 TBD720923:TBF720923 SRH720923:SRJ720923 SHL720923:SHN720923 RXP720923:RXR720923 RNT720923:RNV720923 RDX720923:RDZ720923 QUB720923:QUD720923 QKF720923:QKH720923 QAJ720923:QAL720923 PQN720923:PQP720923 PGR720923:PGT720923 OWV720923:OWX720923 OMZ720923:ONB720923 ODD720923:ODF720923 NTH720923:NTJ720923 NJL720923:NJN720923 MZP720923:MZR720923 MPT720923:MPV720923 MFX720923:MFZ720923 LWB720923:LWD720923 LMF720923:LMH720923 LCJ720923:LCL720923 KSN720923:KSP720923 KIR720923:KIT720923 JYV720923:JYX720923 JOZ720923:JPB720923 JFD720923:JFF720923 IVH720923:IVJ720923 ILL720923:ILN720923 IBP720923:IBR720923 HRT720923:HRV720923 HHX720923:HHZ720923 GYB720923:GYD720923 GOF720923:GOH720923 GEJ720923:GEL720923 FUN720923:FUP720923 FKR720923:FKT720923 FAV720923:FAX720923 EQZ720923:ERB720923 EHD720923:EHF720923 DXH720923:DXJ720923 DNL720923:DNN720923 DDP720923:DDR720923 CTT720923:CTV720923 CJX720923:CJZ720923 CAB720923:CAD720923 BQF720923:BQH720923 BGJ720923:BGL720923 AWN720923:AWP720923 AMR720923:AMT720923 ACV720923:ACX720923 SZ720923:TB720923 JD720923:JF720923 H720923:J720923 WVP655387:WVR655387 WLT655387:WLV655387 WBX655387:WBZ655387 VSB655387:VSD655387 VIF655387:VIH655387 UYJ655387:UYL655387 UON655387:UOP655387 UER655387:UET655387 TUV655387:TUX655387 TKZ655387:TLB655387 TBD655387:TBF655387 SRH655387:SRJ655387 SHL655387:SHN655387 RXP655387:RXR655387 RNT655387:RNV655387 RDX655387:RDZ655387 QUB655387:QUD655387 QKF655387:QKH655387 QAJ655387:QAL655387 PQN655387:PQP655387 PGR655387:PGT655387 OWV655387:OWX655387 OMZ655387:ONB655387 ODD655387:ODF655387 NTH655387:NTJ655387 NJL655387:NJN655387 MZP655387:MZR655387 MPT655387:MPV655387 MFX655387:MFZ655387 LWB655387:LWD655387 LMF655387:LMH655387 LCJ655387:LCL655387 KSN655387:KSP655387 KIR655387:KIT655387 JYV655387:JYX655387 JOZ655387:JPB655387 JFD655387:JFF655387 IVH655387:IVJ655387 ILL655387:ILN655387 IBP655387:IBR655387 HRT655387:HRV655387 HHX655387:HHZ655387 GYB655387:GYD655387 GOF655387:GOH655387 GEJ655387:GEL655387 FUN655387:FUP655387 FKR655387:FKT655387 FAV655387:FAX655387 EQZ655387:ERB655387 EHD655387:EHF655387 DXH655387:DXJ655387 DNL655387:DNN655387 DDP655387:DDR655387 CTT655387:CTV655387 CJX655387:CJZ655387 CAB655387:CAD655387 BQF655387:BQH655387 BGJ655387:BGL655387 AWN655387:AWP655387 AMR655387:AMT655387 ACV655387:ACX655387 SZ655387:TB655387 JD655387:JF655387 H655387:J655387 WVP589851:WVR589851 WLT589851:WLV589851 WBX589851:WBZ589851 VSB589851:VSD589851 VIF589851:VIH589851 UYJ589851:UYL589851 UON589851:UOP589851 UER589851:UET589851 TUV589851:TUX589851 TKZ589851:TLB589851 TBD589851:TBF589851 SRH589851:SRJ589851 SHL589851:SHN589851 RXP589851:RXR589851 RNT589851:RNV589851 RDX589851:RDZ589851 QUB589851:QUD589851 QKF589851:QKH589851 QAJ589851:QAL589851 PQN589851:PQP589851 PGR589851:PGT589851 OWV589851:OWX589851 OMZ589851:ONB589851 ODD589851:ODF589851 NTH589851:NTJ589851 NJL589851:NJN589851 MZP589851:MZR589851 MPT589851:MPV589851 MFX589851:MFZ589851 LWB589851:LWD589851 LMF589851:LMH589851 LCJ589851:LCL589851 KSN589851:KSP589851 KIR589851:KIT589851 JYV589851:JYX589851 JOZ589851:JPB589851 JFD589851:JFF589851 IVH589851:IVJ589851 ILL589851:ILN589851 IBP589851:IBR589851 HRT589851:HRV589851 HHX589851:HHZ589851 GYB589851:GYD589851 GOF589851:GOH589851 GEJ589851:GEL589851 FUN589851:FUP589851 FKR589851:FKT589851 FAV589851:FAX589851 EQZ589851:ERB589851 EHD589851:EHF589851 DXH589851:DXJ589851 DNL589851:DNN589851 DDP589851:DDR589851 CTT589851:CTV589851 CJX589851:CJZ589851 CAB589851:CAD589851 BQF589851:BQH589851 BGJ589851:BGL589851 AWN589851:AWP589851 AMR589851:AMT589851 ACV589851:ACX589851 SZ589851:TB589851 JD589851:JF589851 H589851:J589851 WVP524315:WVR524315 WLT524315:WLV524315 WBX524315:WBZ524315 VSB524315:VSD524315 VIF524315:VIH524315 UYJ524315:UYL524315 UON524315:UOP524315 UER524315:UET524315 TUV524315:TUX524315 TKZ524315:TLB524315 TBD524315:TBF524315 SRH524315:SRJ524315 SHL524315:SHN524315 RXP524315:RXR524315 RNT524315:RNV524315 RDX524315:RDZ524315 QUB524315:QUD524315 QKF524315:QKH524315 QAJ524315:QAL524315 PQN524315:PQP524315 PGR524315:PGT524315 OWV524315:OWX524315 OMZ524315:ONB524315 ODD524315:ODF524315 NTH524315:NTJ524315 NJL524315:NJN524315 MZP524315:MZR524315 MPT524315:MPV524315 MFX524315:MFZ524315 LWB524315:LWD524315 LMF524315:LMH524315 LCJ524315:LCL524315 KSN524315:KSP524315 KIR524315:KIT524315 JYV524315:JYX524315 JOZ524315:JPB524315 JFD524315:JFF524315 IVH524315:IVJ524315 ILL524315:ILN524315 IBP524315:IBR524315 HRT524315:HRV524315 HHX524315:HHZ524315 GYB524315:GYD524315 GOF524315:GOH524315 GEJ524315:GEL524315 FUN524315:FUP524315 FKR524315:FKT524315 FAV524315:FAX524315 EQZ524315:ERB524315 EHD524315:EHF524315 DXH524315:DXJ524315 DNL524315:DNN524315 DDP524315:DDR524315 CTT524315:CTV524315 CJX524315:CJZ524315 CAB524315:CAD524315 BQF524315:BQH524315 BGJ524315:BGL524315 AWN524315:AWP524315 AMR524315:AMT524315 ACV524315:ACX524315 SZ524315:TB524315 JD524315:JF524315 H524315:J524315 WVP458779:WVR458779 WLT458779:WLV458779 WBX458779:WBZ458779 VSB458779:VSD458779 VIF458779:VIH458779 UYJ458779:UYL458779 UON458779:UOP458779 UER458779:UET458779 TUV458779:TUX458779 TKZ458779:TLB458779 TBD458779:TBF458779 SRH458779:SRJ458779 SHL458779:SHN458779 RXP458779:RXR458779 RNT458779:RNV458779 RDX458779:RDZ458779 QUB458779:QUD458779 QKF458779:QKH458779 QAJ458779:QAL458779 PQN458779:PQP458779 PGR458779:PGT458779 OWV458779:OWX458779 OMZ458779:ONB458779 ODD458779:ODF458779 NTH458779:NTJ458779 NJL458779:NJN458779 MZP458779:MZR458779 MPT458779:MPV458779 MFX458779:MFZ458779 LWB458779:LWD458779 LMF458779:LMH458779 LCJ458779:LCL458779 KSN458779:KSP458779 KIR458779:KIT458779 JYV458779:JYX458779 JOZ458779:JPB458779 JFD458779:JFF458779 IVH458779:IVJ458779 ILL458779:ILN458779 IBP458779:IBR458779 HRT458779:HRV458779 HHX458779:HHZ458779 GYB458779:GYD458779 GOF458779:GOH458779 GEJ458779:GEL458779 FUN458779:FUP458779 FKR458779:FKT458779 FAV458779:FAX458779 EQZ458779:ERB458779 EHD458779:EHF458779 DXH458779:DXJ458779 DNL458779:DNN458779 DDP458779:DDR458779 CTT458779:CTV458779 CJX458779:CJZ458779 CAB458779:CAD458779 BQF458779:BQH458779 BGJ458779:BGL458779 AWN458779:AWP458779 AMR458779:AMT458779 ACV458779:ACX458779 SZ458779:TB458779 JD458779:JF458779 H458779:J458779 WVP393243:WVR393243 WLT393243:WLV393243 WBX393243:WBZ393243 VSB393243:VSD393243 VIF393243:VIH393243 UYJ393243:UYL393243 UON393243:UOP393243 UER393243:UET393243 TUV393243:TUX393243 TKZ393243:TLB393243 TBD393243:TBF393243 SRH393243:SRJ393243 SHL393243:SHN393243 RXP393243:RXR393243 RNT393243:RNV393243 RDX393243:RDZ393243 QUB393243:QUD393243 QKF393243:QKH393243 QAJ393243:QAL393243 PQN393243:PQP393243 PGR393243:PGT393243 OWV393243:OWX393243 OMZ393243:ONB393243 ODD393243:ODF393243 NTH393243:NTJ393243 NJL393243:NJN393243 MZP393243:MZR393243 MPT393243:MPV393243 MFX393243:MFZ393243 LWB393243:LWD393243 LMF393243:LMH393243 LCJ393243:LCL393243 KSN393243:KSP393243 KIR393243:KIT393243 JYV393243:JYX393243 JOZ393243:JPB393243 JFD393243:JFF393243 IVH393243:IVJ393243 ILL393243:ILN393243 IBP393243:IBR393243 HRT393243:HRV393243 HHX393243:HHZ393243 GYB393243:GYD393243 GOF393243:GOH393243 GEJ393243:GEL393243 FUN393243:FUP393243 FKR393243:FKT393243 FAV393243:FAX393243 EQZ393243:ERB393243 EHD393243:EHF393243 DXH393243:DXJ393243 DNL393243:DNN393243 DDP393243:DDR393243 CTT393243:CTV393243 CJX393243:CJZ393243 CAB393243:CAD393243 BQF393243:BQH393243 BGJ393243:BGL393243 AWN393243:AWP393243 AMR393243:AMT393243 ACV393243:ACX393243 SZ393243:TB393243 JD393243:JF393243 H393243:J393243 WVP327707:WVR327707 WLT327707:WLV327707 WBX327707:WBZ327707 VSB327707:VSD327707 VIF327707:VIH327707 UYJ327707:UYL327707 UON327707:UOP327707 UER327707:UET327707 TUV327707:TUX327707 TKZ327707:TLB327707 TBD327707:TBF327707 SRH327707:SRJ327707 SHL327707:SHN327707 RXP327707:RXR327707 RNT327707:RNV327707 RDX327707:RDZ327707 QUB327707:QUD327707 QKF327707:QKH327707 QAJ327707:QAL327707 PQN327707:PQP327707 PGR327707:PGT327707 OWV327707:OWX327707 OMZ327707:ONB327707 ODD327707:ODF327707 NTH327707:NTJ327707 NJL327707:NJN327707 MZP327707:MZR327707 MPT327707:MPV327707 MFX327707:MFZ327707 LWB327707:LWD327707 LMF327707:LMH327707 LCJ327707:LCL327707 KSN327707:KSP327707 KIR327707:KIT327707 JYV327707:JYX327707 JOZ327707:JPB327707 JFD327707:JFF327707 IVH327707:IVJ327707 ILL327707:ILN327707 IBP327707:IBR327707 HRT327707:HRV327707 HHX327707:HHZ327707 GYB327707:GYD327707 GOF327707:GOH327707 GEJ327707:GEL327707 FUN327707:FUP327707 FKR327707:FKT327707 FAV327707:FAX327707 EQZ327707:ERB327707 EHD327707:EHF327707 DXH327707:DXJ327707 DNL327707:DNN327707 DDP327707:DDR327707 CTT327707:CTV327707 CJX327707:CJZ327707 CAB327707:CAD327707 BQF327707:BQH327707 BGJ327707:BGL327707 AWN327707:AWP327707 AMR327707:AMT327707 ACV327707:ACX327707 SZ327707:TB327707 JD327707:JF327707 H327707:J327707 WVP262171:WVR262171 WLT262171:WLV262171 WBX262171:WBZ262171 VSB262171:VSD262171 VIF262171:VIH262171 UYJ262171:UYL262171 UON262171:UOP262171 UER262171:UET262171 TUV262171:TUX262171 TKZ262171:TLB262171 TBD262171:TBF262171 SRH262171:SRJ262171 SHL262171:SHN262171 RXP262171:RXR262171 RNT262171:RNV262171 RDX262171:RDZ262171 QUB262171:QUD262171 QKF262171:QKH262171 QAJ262171:QAL262171 PQN262171:PQP262171 PGR262171:PGT262171 OWV262171:OWX262171 OMZ262171:ONB262171 ODD262171:ODF262171 NTH262171:NTJ262171 NJL262171:NJN262171 MZP262171:MZR262171 MPT262171:MPV262171 MFX262171:MFZ262171 LWB262171:LWD262171 LMF262171:LMH262171 LCJ262171:LCL262171 KSN262171:KSP262171 KIR262171:KIT262171 JYV262171:JYX262171 JOZ262171:JPB262171 JFD262171:JFF262171 IVH262171:IVJ262171 ILL262171:ILN262171 IBP262171:IBR262171 HRT262171:HRV262171 HHX262171:HHZ262171 GYB262171:GYD262171 GOF262171:GOH262171 GEJ262171:GEL262171 FUN262171:FUP262171 FKR262171:FKT262171 FAV262171:FAX262171 EQZ262171:ERB262171 EHD262171:EHF262171 DXH262171:DXJ262171 DNL262171:DNN262171 DDP262171:DDR262171 CTT262171:CTV262171 CJX262171:CJZ262171 CAB262171:CAD262171 BQF262171:BQH262171 BGJ262171:BGL262171 AWN262171:AWP262171 AMR262171:AMT262171 ACV262171:ACX262171 SZ262171:TB262171 JD262171:JF262171 H262171:J262171 WVP196635:WVR196635 WLT196635:WLV196635 WBX196635:WBZ196635 VSB196635:VSD196635 VIF196635:VIH196635 UYJ196635:UYL196635 UON196635:UOP196635 UER196635:UET196635 TUV196635:TUX196635 TKZ196635:TLB196635 TBD196635:TBF196635 SRH196635:SRJ196635 SHL196635:SHN196635 RXP196635:RXR196635 RNT196635:RNV196635 RDX196635:RDZ196635 QUB196635:QUD196635 QKF196635:QKH196635 QAJ196635:QAL196635 PQN196635:PQP196635 PGR196635:PGT196635 OWV196635:OWX196635 OMZ196635:ONB196635 ODD196635:ODF196635 NTH196635:NTJ196635 NJL196635:NJN196635 MZP196635:MZR196635 MPT196635:MPV196635 MFX196635:MFZ196635 LWB196635:LWD196635 LMF196635:LMH196635 LCJ196635:LCL196635 KSN196635:KSP196635 KIR196635:KIT196635 JYV196635:JYX196635 JOZ196635:JPB196635 JFD196635:JFF196635 IVH196635:IVJ196635 ILL196635:ILN196635 IBP196635:IBR196635 HRT196635:HRV196635 HHX196635:HHZ196635 GYB196635:GYD196635 GOF196635:GOH196635 GEJ196635:GEL196635 FUN196635:FUP196635 FKR196635:FKT196635 FAV196635:FAX196635 EQZ196635:ERB196635 EHD196635:EHF196635 DXH196635:DXJ196635 DNL196635:DNN196635 DDP196635:DDR196635 CTT196635:CTV196635 CJX196635:CJZ196635 CAB196635:CAD196635 BQF196635:BQH196635 BGJ196635:BGL196635 AWN196635:AWP196635 AMR196635:AMT196635 ACV196635:ACX196635 SZ196635:TB196635 JD196635:JF196635 H196635:J196635 WVP131099:WVR131099 WLT131099:WLV131099 WBX131099:WBZ131099 VSB131099:VSD131099 VIF131099:VIH131099 UYJ131099:UYL131099 UON131099:UOP131099 UER131099:UET131099 TUV131099:TUX131099 TKZ131099:TLB131099 TBD131099:TBF131099 SRH131099:SRJ131099 SHL131099:SHN131099 RXP131099:RXR131099 RNT131099:RNV131099 RDX131099:RDZ131099 QUB131099:QUD131099 QKF131099:QKH131099 QAJ131099:QAL131099 PQN131099:PQP131099 PGR131099:PGT131099 OWV131099:OWX131099 OMZ131099:ONB131099 ODD131099:ODF131099 NTH131099:NTJ131099 NJL131099:NJN131099 MZP131099:MZR131099 MPT131099:MPV131099 MFX131099:MFZ131099 LWB131099:LWD131099 LMF131099:LMH131099 LCJ131099:LCL131099 KSN131099:KSP131099 KIR131099:KIT131099 JYV131099:JYX131099 JOZ131099:JPB131099 JFD131099:JFF131099 IVH131099:IVJ131099 ILL131099:ILN131099 IBP131099:IBR131099 HRT131099:HRV131099 HHX131099:HHZ131099 GYB131099:GYD131099 GOF131099:GOH131099 GEJ131099:GEL131099 FUN131099:FUP131099 FKR131099:FKT131099 FAV131099:FAX131099 EQZ131099:ERB131099 EHD131099:EHF131099 DXH131099:DXJ131099 DNL131099:DNN131099 DDP131099:DDR131099 CTT131099:CTV131099 CJX131099:CJZ131099 CAB131099:CAD131099 BQF131099:BQH131099 BGJ131099:BGL131099 AWN131099:AWP131099 AMR131099:AMT131099 ACV131099:ACX131099 SZ131099:TB131099 JD131099:JF131099 H131099:J131099 WVP65563:WVR65563 WLT65563:WLV65563 WBX65563:WBZ65563 VSB65563:VSD65563 VIF65563:VIH65563 UYJ65563:UYL65563 UON65563:UOP65563 UER65563:UET65563 TUV65563:TUX65563 TKZ65563:TLB65563 TBD65563:TBF65563 SRH65563:SRJ65563 SHL65563:SHN65563 RXP65563:RXR65563 RNT65563:RNV65563 RDX65563:RDZ65563 QUB65563:QUD65563 QKF65563:QKH65563 QAJ65563:QAL65563 PQN65563:PQP65563 PGR65563:PGT65563 OWV65563:OWX65563 OMZ65563:ONB65563 ODD65563:ODF65563 NTH65563:NTJ65563 NJL65563:NJN65563 MZP65563:MZR65563 MPT65563:MPV65563 MFX65563:MFZ65563 LWB65563:LWD65563 LMF65563:LMH65563 LCJ65563:LCL65563 KSN65563:KSP65563 KIR65563:KIT65563 JYV65563:JYX65563 JOZ65563:JPB65563 JFD65563:JFF65563 IVH65563:IVJ65563 ILL65563:ILN65563 IBP65563:IBR65563 HRT65563:HRV65563 HHX65563:HHZ65563 GYB65563:GYD65563 GOF65563:GOH65563 GEJ65563:GEL65563 FUN65563:FUP65563 FKR65563:FKT65563 FAV65563:FAX65563 EQZ65563:ERB65563 EHD65563:EHF65563 DXH65563:DXJ65563 DNL65563:DNN65563 DDP65563:DDR65563 CTT65563:CTV65563 CJX65563:CJZ65563 CAB65563:CAD65563 BQF65563:BQH65563 BGJ65563:BGL65563 AWN65563:AWP65563 AMR65563:AMT65563 ACV65563:ACX65563 SZ65563:TB65563 JD65563:JF65563 WVP24:WVR24 WLT24:WLV24 WBX24:WBZ24 VSB24:VSD24 VIF24:VIH24 UYJ24:UYL24 UON24:UOP24 UER24:UET24 TUV24:TUX24 TKZ24:TLB24 TBD24:TBF24 SRH24:SRJ24 SHL24:SHN24 RXP24:RXR24 RNT24:RNV24 RDX24:RDZ24 QUB24:QUD24 QKF24:QKH24 QAJ24:QAL24 PQN24:PQP24 PGR24:PGT24 OWV24:OWX24 OMZ24:ONB24 ODD24:ODF24 NTH24:NTJ24 NJL24:NJN24 MZP24:MZR24 MPT24:MPV24 MFX24:MFZ24 LWB24:LWD24 LMF24:LMH24 LCJ24:LCL24 KSN24:KSP24 KIR24:KIT24 JYV24:JYX24 JOZ24:JPB24 JFD24:JFF24 IVH24:IVJ24 ILL24:ILN24 IBP24:IBR24 HRT24:HRV24 HHX24:HHZ24 GYB24:GYD24 GOF24:GOH24 GEJ24:GEL24 FUN24:FUP24 FKR24:FKT24 FAV24:FAX24 EQZ24:ERB24 EHD24:EHF24 DXH24:DXJ24 DNL24:DNN24 DDP24:DDR24 CTT24:CTV24 CJX24:CJZ24 CAB24:CAD24 BQF24:BQH24 BGJ24:BGL24 AWN24:AWP24 AMR24:AMT24 ACV24:ACX24 SZ24:TB24 JD24:JF24 H24:J24"/>
    <dataValidation allowBlank="1" showInputMessage="1" showErrorMessage="1" promptTitle="Owner Contact Address" prompt="Enter the street address for the owner contact" sqref="H65560 WVP983064 WLT983064 WBX983064 VSB983064 VIF983064 UYJ983064 UON983064 UER983064 TUV983064 TKZ983064 TBD983064 SRH983064 SHL983064 RXP983064 RNT983064 RDX983064 QUB983064 QKF983064 QAJ983064 PQN983064 PGR983064 OWV983064 OMZ983064 ODD983064 NTH983064 NJL983064 MZP983064 MPT983064 MFX983064 LWB983064 LMF983064 LCJ983064 KSN983064 KIR983064 JYV983064 JOZ983064 JFD983064 IVH983064 ILL983064 IBP983064 HRT983064 HHX983064 GYB983064 GOF983064 GEJ983064 FUN983064 FKR983064 FAV983064 EQZ983064 EHD983064 DXH983064 DNL983064 DDP983064 CTT983064 CJX983064 CAB983064 BQF983064 BGJ983064 AWN983064 AMR983064 ACV983064 SZ983064 JD983064 H983064 WVP917528 WLT917528 WBX917528 VSB917528 VIF917528 UYJ917528 UON917528 UER917528 TUV917528 TKZ917528 TBD917528 SRH917528 SHL917528 RXP917528 RNT917528 RDX917528 QUB917528 QKF917528 QAJ917528 PQN917528 PGR917528 OWV917528 OMZ917528 ODD917528 NTH917528 NJL917528 MZP917528 MPT917528 MFX917528 LWB917528 LMF917528 LCJ917528 KSN917528 KIR917528 JYV917528 JOZ917528 JFD917528 IVH917528 ILL917528 IBP917528 HRT917528 HHX917528 GYB917528 GOF917528 GEJ917528 FUN917528 FKR917528 FAV917528 EQZ917528 EHD917528 DXH917528 DNL917528 DDP917528 CTT917528 CJX917528 CAB917528 BQF917528 BGJ917528 AWN917528 AMR917528 ACV917528 SZ917528 JD917528 H917528 WVP851992 WLT851992 WBX851992 VSB851992 VIF851992 UYJ851992 UON851992 UER851992 TUV851992 TKZ851992 TBD851992 SRH851992 SHL851992 RXP851992 RNT851992 RDX851992 QUB851992 QKF851992 QAJ851992 PQN851992 PGR851992 OWV851992 OMZ851992 ODD851992 NTH851992 NJL851992 MZP851992 MPT851992 MFX851992 LWB851992 LMF851992 LCJ851992 KSN851992 KIR851992 JYV851992 JOZ851992 JFD851992 IVH851992 ILL851992 IBP851992 HRT851992 HHX851992 GYB851992 GOF851992 GEJ851992 FUN851992 FKR851992 FAV851992 EQZ851992 EHD851992 DXH851992 DNL851992 DDP851992 CTT851992 CJX851992 CAB851992 BQF851992 BGJ851992 AWN851992 AMR851992 ACV851992 SZ851992 JD851992 H851992 WVP786456 WLT786456 WBX786456 VSB786456 VIF786456 UYJ786456 UON786456 UER786456 TUV786456 TKZ786456 TBD786456 SRH786456 SHL786456 RXP786456 RNT786456 RDX786456 QUB786456 QKF786456 QAJ786456 PQN786456 PGR786456 OWV786456 OMZ786456 ODD786456 NTH786456 NJL786456 MZP786456 MPT786456 MFX786456 LWB786456 LMF786456 LCJ786456 KSN786456 KIR786456 JYV786456 JOZ786456 JFD786456 IVH786456 ILL786456 IBP786456 HRT786456 HHX786456 GYB786456 GOF786456 GEJ786456 FUN786456 FKR786456 FAV786456 EQZ786456 EHD786456 DXH786456 DNL786456 DDP786456 CTT786456 CJX786456 CAB786456 BQF786456 BGJ786456 AWN786456 AMR786456 ACV786456 SZ786456 JD786456 H786456 WVP720920 WLT720920 WBX720920 VSB720920 VIF720920 UYJ720920 UON720920 UER720920 TUV720920 TKZ720920 TBD720920 SRH720920 SHL720920 RXP720920 RNT720920 RDX720920 QUB720920 QKF720920 QAJ720920 PQN720920 PGR720920 OWV720920 OMZ720920 ODD720920 NTH720920 NJL720920 MZP720920 MPT720920 MFX720920 LWB720920 LMF720920 LCJ720920 KSN720920 KIR720920 JYV720920 JOZ720920 JFD720920 IVH720920 ILL720920 IBP720920 HRT720920 HHX720920 GYB720920 GOF720920 GEJ720920 FUN720920 FKR720920 FAV720920 EQZ720920 EHD720920 DXH720920 DNL720920 DDP720920 CTT720920 CJX720920 CAB720920 BQF720920 BGJ720920 AWN720920 AMR720920 ACV720920 SZ720920 JD720920 H720920 WVP655384 WLT655384 WBX655384 VSB655384 VIF655384 UYJ655384 UON655384 UER655384 TUV655384 TKZ655384 TBD655384 SRH655384 SHL655384 RXP655384 RNT655384 RDX655384 QUB655384 QKF655384 QAJ655384 PQN655384 PGR655384 OWV655384 OMZ655384 ODD655384 NTH655384 NJL655384 MZP655384 MPT655384 MFX655384 LWB655384 LMF655384 LCJ655384 KSN655384 KIR655384 JYV655384 JOZ655384 JFD655384 IVH655384 ILL655384 IBP655384 HRT655384 HHX655384 GYB655384 GOF655384 GEJ655384 FUN655384 FKR655384 FAV655384 EQZ655384 EHD655384 DXH655384 DNL655384 DDP655384 CTT655384 CJX655384 CAB655384 BQF655384 BGJ655384 AWN655384 AMR655384 ACV655384 SZ655384 JD655384 H655384 WVP589848 WLT589848 WBX589848 VSB589848 VIF589848 UYJ589848 UON589848 UER589848 TUV589848 TKZ589848 TBD589848 SRH589848 SHL589848 RXP589848 RNT589848 RDX589848 QUB589848 QKF589848 QAJ589848 PQN589848 PGR589848 OWV589848 OMZ589848 ODD589848 NTH589848 NJL589848 MZP589848 MPT589848 MFX589848 LWB589848 LMF589848 LCJ589848 KSN589848 KIR589848 JYV589848 JOZ589848 JFD589848 IVH589848 ILL589848 IBP589848 HRT589848 HHX589848 GYB589848 GOF589848 GEJ589848 FUN589848 FKR589848 FAV589848 EQZ589848 EHD589848 DXH589848 DNL589848 DDP589848 CTT589848 CJX589848 CAB589848 BQF589848 BGJ589848 AWN589848 AMR589848 ACV589848 SZ589848 JD589848 H589848 WVP524312 WLT524312 WBX524312 VSB524312 VIF524312 UYJ524312 UON524312 UER524312 TUV524312 TKZ524312 TBD524312 SRH524312 SHL524312 RXP524312 RNT524312 RDX524312 QUB524312 QKF524312 QAJ524312 PQN524312 PGR524312 OWV524312 OMZ524312 ODD524312 NTH524312 NJL524312 MZP524312 MPT524312 MFX524312 LWB524312 LMF524312 LCJ524312 KSN524312 KIR524312 JYV524312 JOZ524312 JFD524312 IVH524312 ILL524312 IBP524312 HRT524312 HHX524312 GYB524312 GOF524312 GEJ524312 FUN524312 FKR524312 FAV524312 EQZ524312 EHD524312 DXH524312 DNL524312 DDP524312 CTT524312 CJX524312 CAB524312 BQF524312 BGJ524312 AWN524312 AMR524312 ACV524312 SZ524312 JD524312 H524312 WVP458776 WLT458776 WBX458776 VSB458776 VIF458776 UYJ458776 UON458776 UER458776 TUV458776 TKZ458776 TBD458776 SRH458776 SHL458776 RXP458776 RNT458776 RDX458776 QUB458776 QKF458776 QAJ458776 PQN458776 PGR458776 OWV458776 OMZ458776 ODD458776 NTH458776 NJL458776 MZP458776 MPT458776 MFX458776 LWB458776 LMF458776 LCJ458776 KSN458776 KIR458776 JYV458776 JOZ458776 JFD458776 IVH458776 ILL458776 IBP458776 HRT458776 HHX458776 GYB458776 GOF458776 GEJ458776 FUN458776 FKR458776 FAV458776 EQZ458776 EHD458776 DXH458776 DNL458776 DDP458776 CTT458776 CJX458776 CAB458776 BQF458776 BGJ458776 AWN458776 AMR458776 ACV458776 SZ458776 JD458776 H458776 WVP393240 WLT393240 WBX393240 VSB393240 VIF393240 UYJ393240 UON393240 UER393240 TUV393240 TKZ393240 TBD393240 SRH393240 SHL393240 RXP393240 RNT393240 RDX393240 QUB393240 QKF393240 QAJ393240 PQN393240 PGR393240 OWV393240 OMZ393240 ODD393240 NTH393240 NJL393240 MZP393240 MPT393240 MFX393240 LWB393240 LMF393240 LCJ393240 KSN393240 KIR393240 JYV393240 JOZ393240 JFD393240 IVH393240 ILL393240 IBP393240 HRT393240 HHX393240 GYB393240 GOF393240 GEJ393240 FUN393240 FKR393240 FAV393240 EQZ393240 EHD393240 DXH393240 DNL393240 DDP393240 CTT393240 CJX393240 CAB393240 BQF393240 BGJ393240 AWN393240 AMR393240 ACV393240 SZ393240 JD393240 H393240 WVP327704 WLT327704 WBX327704 VSB327704 VIF327704 UYJ327704 UON327704 UER327704 TUV327704 TKZ327704 TBD327704 SRH327704 SHL327704 RXP327704 RNT327704 RDX327704 QUB327704 QKF327704 QAJ327704 PQN327704 PGR327704 OWV327704 OMZ327704 ODD327704 NTH327704 NJL327704 MZP327704 MPT327704 MFX327704 LWB327704 LMF327704 LCJ327704 KSN327704 KIR327704 JYV327704 JOZ327704 JFD327704 IVH327704 ILL327704 IBP327704 HRT327704 HHX327704 GYB327704 GOF327704 GEJ327704 FUN327704 FKR327704 FAV327704 EQZ327704 EHD327704 DXH327704 DNL327704 DDP327704 CTT327704 CJX327704 CAB327704 BQF327704 BGJ327704 AWN327704 AMR327704 ACV327704 SZ327704 JD327704 H327704 WVP262168 WLT262168 WBX262168 VSB262168 VIF262168 UYJ262168 UON262168 UER262168 TUV262168 TKZ262168 TBD262168 SRH262168 SHL262168 RXP262168 RNT262168 RDX262168 QUB262168 QKF262168 QAJ262168 PQN262168 PGR262168 OWV262168 OMZ262168 ODD262168 NTH262168 NJL262168 MZP262168 MPT262168 MFX262168 LWB262168 LMF262168 LCJ262168 KSN262168 KIR262168 JYV262168 JOZ262168 JFD262168 IVH262168 ILL262168 IBP262168 HRT262168 HHX262168 GYB262168 GOF262168 GEJ262168 FUN262168 FKR262168 FAV262168 EQZ262168 EHD262168 DXH262168 DNL262168 DDP262168 CTT262168 CJX262168 CAB262168 BQF262168 BGJ262168 AWN262168 AMR262168 ACV262168 SZ262168 JD262168 H262168 WVP196632 WLT196632 WBX196632 VSB196632 VIF196632 UYJ196632 UON196632 UER196632 TUV196632 TKZ196632 TBD196632 SRH196632 SHL196632 RXP196632 RNT196632 RDX196632 QUB196632 QKF196632 QAJ196632 PQN196632 PGR196632 OWV196632 OMZ196632 ODD196632 NTH196632 NJL196632 MZP196632 MPT196632 MFX196632 LWB196632 LMF196632 LCJ196632 KSN196632 KIR196632 JYV196632 JOZ196632 JFD196632 IVH196632 ILL196632 IBP196632 HRT196632 HHX196632 GYB196632 GOF196632 GEJ196632 FUN196632 FKR196632 FAV196632 EQZ196632 EHD196632 DXH196632 DNL196632 DDP196632 CTT196632 CJX196632 CAB196632 BQF196632 BGJ196632 AWN196632 AMR196632 ACV196632 SZ196632 JD196632 H196632 WVP131096 WLT131096 WBX131096 VSB131096 VIF131096 UYJ131096 UON131096 UER131096 TUV131096 TKZ131096 TBD131096 SRH131096 SHL131096 RXP131096 RNT131096 RDX131096 QUB131096 QKF131096 QAJ131096 PQN131096 PGR131096 OWV131096 OMZ131096 ODD131096 NTH131096 NJL131096 MZP131096 MPT131096 MFX131096 LWB131096 LMF131096 LCJ131096 KSN131096 KIR131096 JYV131096 JOZ131096 JFD131096 IVH131096 ILL131096 IBP131096 HRT131096 HHX131096 GYB131096 GOF131096 GEJ131096 FUN131096 FKR131096 FAV131096 EQZ131096 EHD131096 DXH131096 DNL131096 DDP131096 CTT131096 CJX131096 CAB131096 BQF131096 BGJ131096 AWN131096 AMR131096 ACV131096 SZ131096 JD131096 H131096 WVP65560 WLT65560 WBX65560 VSB65560 VIF65560 UYJ65560 UON65560 UER65560 TUV65560 TKZ65560 TBD65560 SRH65560 SHL65560 RXP65560 RNT65560 RDX65560 QUB65560 QKF65560 QAJ65560 PQN65560 PGR65560 OWV65560 OMZ65560 ODD65560 NTH65560 NJL65560 MZP65560 MPT65560 MFX65560 LWB65560 LMF65560 LCJ65560 KSN65560 KIR65560 JYV65560 JOZ65560 JFD65560 IVH65560 ILL65560 IBP65560 HRT65560 HHX65560 GYB65560 GOF65560 GEJ65560 FUN65560 FKR65560 FAV65560 EQZ65560 EHD65560 DXH65560 DNL65560 DDP65560 CTT65560 CJX65560 CAB65560 BQF65560 BGJ65560 AWN65560 AMR65560 ACV65560 SZ65560 JD65560 WVP20:WVP21 WLT20:WLT21 WBX20:WBX21 VSB20:VSB21 VIF20:VIF21 UYJ20:UYJ21 UON20:UON21 UER20:UER21 TUV20:TUV21 TKZ20:TKZ21 TBD20:TBD21 SRH20:SRH21 SHL20:SHL21 RXP20:RXP21 RNT20:RNT21 RDX20:RDX21 QUB20:QUB21 QKF20:QKF21 QAJ20:QAJ21 PQN20:PQN21 PGR20:PGR21 OWV20:OWV21 OMZ20:OMZ21 ODD20:ODD21 NTH20:NTH21 NJL20:NJL21 MZP20:MZP21 MPT20:MPT21 MFX20:MFX21 LWB20:LWB21 LMF20:LMF21 LCJ20:LCJ21 KSN20:KSN21 KIR20:KIR21 JYV20:JYV21 JOZ20:JOZ21 JFD20:JFD21 IVH20:IVH21 ILL20:ILL21 IBP20:IBP21 HRT20:HRT21 HHX20:HHX21 GYB20:GYB21 GOF20:GOF21 GEJ20:GEJ21 FUN20:FUN21 FKR20:FKR21 FAV20:FAV21 EQZ20:EQZ21 EHD20:EHD21 DXH20:DXH21 DNL20:DNL21 DDP20:DDP21 CTT20:CTT21 CJX20:CJX21 CAB20:CAB21 BQF20:BQF21 BGJ20:BGJ21 AWN20:AWN21 AMR20:AMR21 ACV20:ACV21 SZ20:SZ21 JD20:JD21 H20:H21"/>
    <dataValidation allowBlank="1" showInputMessage="1" showErrorMessage="1" promptTitle="Owner Contact Email" prompt="Enter the email address for the owner contact" sqref="F65567:F65568 JB65567:JB65568 WVN983071:WVN983072 WLR983071:WLR983072 WBV983071:WBV983072 VRZ983071:VRZ983072 VID983071:VID983072 UYH983071:UYH983072 UOL983071:UOL983072 UEP983071:UEP983072 TUT983071:TUT983072 TKX983071:TKX983072 TBB983071:TBB983072 SRF983071:SRF983072 SHJ983071:SHJ983072 RXN983071:RXN983072 RNR983071:RNR983072 RDV983071:RDV983072 QTZ983071:QTZ983072 QKD983071:QKD983072 QAH983071:QAH983072 PQL983071:PQL983072 PGP983071:PGP983072 OWT983071:OWT983072 OMX983071:OMX983072 ODB983071:ODB983072 NTF983071:NTF983072 NJJ983071:NJJ983072 MZN983071:MZN983072 MPR983071:MPR983072 MFV983071:MFV983072 LVZ983071:LVZ983072 LMD983071:LMD983072 LCH983071:LCH983072 KSL983071:KSL983072 KIP983071:KIP983072 JYT983071:JYT983072 JOX983071:JOX983072 JFB983071:JFB983072 IVF983071:IVF983072 ILJ983071:ILJ983072 IBN983071:IBN983072 HRR983071:HRR983072 HHV983071:HHV983072 GXZ983071:GXZ983072 GOD983071:GOD983072 GEH983071:GEH983072 FUL983071:FUL983072 FKP983071:FKP983072 FAT983071:FAT983072 EQX983071:EQX983072 EHB983071:EHB983072 DXF983071:DXF983072 DNJ983071:DNJ983072 DDN983071:DDN983072 CTR983071:CTR983072 CJV983071:CJV983072 BZZ983071:BZZ983072 BQD983071:BQD983072 BGH983071:BGH983072 AWL983071:AWL983072 AMP983071:AMP983072 ACT983071:ACT983072 SX983071:SX983072 JB983071:JB983072 F983071:F983072 WVN917535:WVN917536 WLR917535:WLR917536 WBV917535:WBV917536 VRZ917535:VRZ917536 VID917535:VID917536 UYH917535:UYH917536 UOL917535:UOL917536 UEP917535:UEP917536 TUT917535:TUT917536 TKX917535:TKX917536 TBB917535:TBB917536 SRF917535:SRF917536 SHJ917535:SHJ917536 RXN917535:RXN917536 RNR917535:RNR917536 RDV917535:RDV917536 QTZ917535:QTZ917536 QKD917535:QKD917536 QAH917535:QAH917536 PQL917535:PQL917536 PGP917535:PGP917536 OWT917535:OWT917536 OMX917535:OMX917536 ODB917535:ODB917536 NTF917535:NTF917536 NJJ917535:NJJ917536 MZN917535:MZN917536 MPR917535:MPR917536 MFV917535:MFV917536 LVZ917535:LVZ917536 LMD917535:LMD917536 LCH917535:LCH917536 KSL917535:KSL917536 KIP917535:KIP917536 JYT917535:JYT917536 JOX917535:JOX917536 JFB917535:JFB917536 IVF917535:IVF917536 ILJ917535:ILJ917536 IBN917535:IBN917536 HRR917535:HRR917536 HHV917535:HHV917536 GXZ917535:GXZ917536 GOD917535:GOD917536 GEH917535:GEH917536 FUL917535:FUL917536 FKP917535:FKP917536 FAT917535:FAT917536 EQX917535:EQX917536 EHB917535:EHB917536 DXF917535:DXF917536 DNJ917535:DNJ917536 DDN917535:DDN917536 CTR917535:CTR917536 CJV917535:CJV917536 BZZ917535:BZZ917536 BQD917535:BQD917536 BGH917535:BGH917536 AWL917535:AWL917536 AMP917535:AMP917536 ACT917535:ACT917536 SX917535:SX917536 JB917535:JB917536 F917535:F917536 WVN851999:WVN852000 WLR851999:WLR852000 WBV851999:WBV852000 VRZ851999:VRZ852000 VID851999:VID852000 UYH851999:UYH852000 UOL851999:UOL852000 UEP851999:UEP852000 TUT851999:TUT852000 TKX851999:TKX852000 TBB851999:TBB852000 SRF851999:SRF852000 SHJ851999:SHJ852000 RXN851999:RXN852000 RNR851999:RNR852000 RDV851999:RDV852000 QTZ851999:QTZ852000 QKD851999:QKD852000 QAH851999:QAH852000 PQL851999:PQL852000 PGP851999:PGP852000 OWT851999:OWT852000 OMX851999:OMX852000 ODB851999:ODB852000 NTF851999:NTF852000 NJJ851999:NJJ852000 MZN851999:MZN852000 MPR851999:MPR852000 MFV851999:MFV852000 LVZ851999:LVZ852000 LMD851999:LMD852000 LCH851999:LCH852000 KSL851999:KSL852000 KIP851999:KIP852000 JYT851999:JYT852000 JOX851999:JOX852000 JFB851999:JFB852000 IVF851999:IVF852000 ILJ851999:ILJ852000 IBN851999:IBN852000 HRR851999:HRR852000 HHV851999:HHV852000 GXZ851999:GXZ852000 GOD851999:GOD852000 GEH851999:GEH852000 FUL851999:FUL852000 FKP851999:FKP852000 FAT851999:FAT852000 EQX851999:EQX852000 EHB851999:EHB852000 DXF851999:DXF852000 DNJ851999:DNJ852000 DDN851999:DDN852000 CTR851999:CTR852000 CJV851999:CJV852000 BZZ851999:BZZ852000 BQD851999:BQD852000 BGH851999:BGH852000 AWL851999:AWL852000 AMP851999:AMP852000 ACT851999:ACT852000 SX851999:SX852000 JB851999:JB852000 F851999:F852000 WVN786463:WVN786464 WLR786463:WLR786464 WBV786463:WBV786464 VRZ786463:VRZ786464 VID786463:VID786464 UYH786463:UYH786464 UOL786463:UOL786464 UEP786463:UEP786464 TUT786463:TUT786464 TKX786463:TKX786464 TBB786463:TBB786464 SRF786463:SRF786464 SHJ786463:SHJ786464 RXN786463:RXN786464 RNR786463:RNR786464 RDV786463:RDV786464 QTZ786463:QTZ786464 QKD786463:QKD786464 QAH786463:QAH786464 PQL786463:PQL786464 PGP786463:PGP786464 OWT786463:OWT786464 OMX786463:OMX786464 ODB786463:ODB786464 NTF786463:NTF786464 NJJ786463:NJJ786464 MZN786463:MZN786464 MPR786463:MPR786464 MFV786463:MFV786464 LVZ786463:LVZ786464 LMD786463:LMD786464 LCH786463:LCH786464 KSL786463:KSL786464 KIP786463:KIP786464 JYT786463:JYT786464 JOX786463:JOX786464 JFB786463:JFB786464 IVF786463:IVF786464 ILJ786463:ILJ786464 IBN786463:IBN786464 HRR786463:HRR786464 HHV786463:HHV786464 GXZ786463:GXZ786464 GOD786463:GOD786464 GEH786463:GEH786464 FUL786463:FUL786464 FKP786463:FKP786464 FAT786463:FAT786464 EQX786463:EQX786464 EHB786463:EHB786464 DXF786463:DXF786464 DNJ786463:DNJ786464 DDN786463:DDN786464 CTR786463:CTR786464 CJV786463:CJV786464 BZZ786463:BZZ786464 BQD786463:BQD786464 BGH786463:BGH786464 AWL786463:AWL786464 AMP786463:AMP786464 ACT786463:ACT786464 SX786463:SX786464 JB786463:JB786464 F786463:F786464 WVN720927:WVN720928 WLR720927:WLR720928 WBV720927:WBV720928 VRZ720927:VRZ720928 VID720927:VID720928 UYH720927:UYH720928 UOL720927:UOL720928 UEP720927:UEP720928 TUT720927:TUT720928 TKX720927:TKX720928 TBB720927:TBB720928 SRF720927:SRF720928 SHJ720927:SHJ720928 RXN720927:RXN720928 RNR720927:RNR720928 RDV720927:RDV720928 QTZ720927:QTZ720928 QKD720927:QKD720928 QAH720927:QAH720928 PQL720927:PQL720928 PGP720927:PGP720928 OWT720927:OWT720928 OMX720927:OMX720928 ODB720927:ODB720928 NTF720927:NTF720928 NJJ720927:NJJ720928 MZN720927:MZN720928 MPR720927:MPR720928 MFV720927:MFV720928 LVZ720927:LVZ720928 LMD720927:LMD720928 LCH720927:LCH720928 KSL720927:KSL720928 KIP720927:KIP720928 JYT720927:JYT720928 JOX720927:JOX720928 JFB720927:JFB720928 IVF720927:IVF720928 ILJ720927:ILJ720928 IBN720927:IBN720928 HRR720927:HRR720928 HHV720927:HHV720928 GXZ720927:GXZ720928 GOD720927:GOD720928 GEH720927:GEH720928 FUL720927:FUL720928 FKP720927:FKP720928 FAT720927:FAT720928 EQX720927:EQX720928 EHB720927:EHB720928 DXF720927:DXF720928 DNJ720927:DNJ720928 DDN720927:DDN720928 CTR720927:CTR720928 CJV720927:CJV720928 BZZ720927:BZZ720928 BQD720927:BQD720928 BGH720927:BGH720928 AWL720927:AWL720928 AMP720927:AMP720928 ACT720927:ACT720928 SX720927:SX720928 JB720927:JB720928 F720927:F720928 WVN655391:WVN655392 WLR655391:WLR655392 WBV655391:WBV655392 VRZ655391:VRZ655392 VID655391:VID655392 UYH655391:UYH655392 UOL655391:UOL655392 UEP655391:UEP655392 TUT655391:TUT655392 TKX655391:TKX655392 TBB655391:TBB655392 SRF655391:SRF655392 SHJ655391:SHJ655392 RXN655391:RXN655392 RNR655391:RNR655392 RDV655391:RDV655392 QTZ655391:QTZ655392 QKD655391:QKD655392 QAH655391:QAH655392 PQL655391:PQL655392 PGP655391:PGP655392 OWT655391:OWT655392 OMX655391:OMX655392 ODB655391:ODB655392 NTF655391:NTF655392 NJJ655391:NJJ655392 MZN655391:MZN655392 MPR655391:MPR655392 MFV655391:MFV655392 LVZ655391:LVZ655392 LMD655391:LMD655392 LCH655391:LCH655392 KSL655391:KSL655392 KIP655391:KIP655392 JYT655391:JYT655392 JOX655391:JOX655392 JFB655391:JFB655392 IVF655391:IVF655392 ILJ655391:ILJ655392 IBN655391:IBN655392 HRR655391:HRR655392 HHV655391:HHV655392 GXZ655391:GXZ655392 GOD655391:GOD655392 GEH655391:GEH655392 FUL655391:FUL655392 FKP655391:FKP655392 FAT655391:FAT655392 EQX655391:EQX655392 EHB655391:EHB655392 DXF655391:DXF655392 DNJ655391:DNJ655392 DDN655391:DDN655392 CTR655391:CTR655392 CJV655391:CJV655392 BZZ655391:BZZ655392 BQD655391:BQD655392 BGH655391:BGH655392 AWL655391:AWL655392 AMP655391:AMP655392 ACT655391:ACT655392 SX655391:SX655392 JB655391:JB655392 F655391:F655392 WVN589855:WVN589856 WLR589855:WLR589856 WBV589855:WBV589856 VRZ589855:VRZ589856 VID589855:VID589856 UYH589855:UYH589856 UOL589855:UOL589856 UEP589855:UEP589856 TUT589855:TUT589856 TKX589855:TKX589856 TBB589855:TBB589856 SRF589855:SRF589856 SHJ589855:SHJ589856 RXN589855:RXN589856 RNR589855:RNR589856 RDV589855:RDV589856 QTZ589855:QTZ589856 QKD589855:QKD589856 QAH589855:QAH589856 PQL589855:PQL589856 PGP589855:PGP589856 OWT589855:OWT589856 OMX589855:OMX589856 ODB589855:ODB589856 NTF589855:NTF589856 NJJ589855:NJJ589856 MZN589855:MZN589856 MPR589855:MPR589856 MFV589855:MFV589856 LVZ589855:LVZ589856 LMD589855:LMD589856 LCH589855:LCH589856 KSL589855:KSL589856 KIP589855:KIP589856 JYT589855:JYT589856 JOX589855:JOX589856 JFB589855:JFB589856 IVF589855:IVF589856 ILJ589855:ILJ589856 IBN589855:IBN589856 HRR589855:HRR589856 HHV589855:HHV589856 GXZ589855:GXZ589856 GOD589855:GOD589856 GEH589855:GEH589856 FUL589855:FUL589856 FKP589855:FKP589856 FAT589855:FAT589856 EQX589855:EQX589856 EHB589855:EHB589856 DXF589855:DXF589856 DNJ589855:DNJ589856 DDN589855:DDN589856 CTR589855:CTR589856 CJV589855:CJV589856 BZZ589855:BZZ589856 BQD589855:BQD589856 BGH589855:BGH589856 AWL589855:AWL589856 AMP589855:AMP589856 ACT589855:ACT589856 SX589855:SX589856 JB589855:JB589856 F589855:F589856 WVN524319:WVN524320 WLR524319:WLR524320 WBV524319:WBV524320 VRZ524319:VRZ524320 VID524319:VID524320 UYH524319:UYH524320 UOL524319:UOL524320 UEP524319:UEP524320 TUT524319:TUT524320 TKX524319:TKX524320 TBB524319:TBB524320 SRF524319:SRF524320 SHJ524319:SHJ524320 RXN524319:RXN524320 RNR524319:RNR524320 RDV524319:RDV524320 QTZ524319:QTZ524320 QKD524319:QKD524320 QAH524319:QAH524320 PQL524319:PQL524320 PGP524319:PGP524320 OWT524319:OWT524320 OMX524319:OMX524320 ODB524319:ODB524320 NTF524319:NTF524320 NJJ524319:NJJ524320 MZN524319:MZN524320 MPR524319:MPR524320 MFV524319:MFV524320 LVZ524319:LVZ524320 LMD524319:LMD524320 LCH524319:LCH524320 KSL524319:KSL524320 KIP524319:KIP524320 JYT524319:JYT524320 JOX524319:JOX524320 JFB524319:JFB524320 IVF524319:IVF524320 ILJ524319:ILJ524320 IBN524319:IBN524320 HRR524319:HRR524320 HHV524319:HHV524320 GXZ524319:GXZ524320 GOD524319:GOD524320 GEH524319:GEH524320 FUL524319:FUL524320 FKP524319:FKP524320 FAT524319:FAT524320 EQX524319:EQX524320 EHB524319:EHB524320 DXF524319:DXF524320 DNJ524319:DNJ524320 DDN524319:DDN524320 CTR524319:CTR524320 CJV524319:CJV524320 BZZ524319:BZZ524320 BQD524319:BQD524320 BGH524319:BGH524320 AWL524319:AWL524320 AMP524319:AMP524320 ACT524319:ACT524320 SX524319:SX524320 JB524319:JB524320 F524319:F524320 WVN458783:WVN458784 WLR458783:WLR458784 WBV458783:WBV458784 VRZ458783:VRZ458784 VID458783:VID458784 UYH458783:UYH458784 UOL458783:UOL458784 UEP458783:UEP458784 TUT458783:TUT458784 TKX458783:TKX458784 TBB458783:TBB458784 SRF458783:SRF458784 SHJ458783:SHJ458784 RXN458783:RXN458784 RNR458783:RNR458784 RDV458783:RDV458784 QTZ458783:QTZ458784 QKD458783:QKD458784 QAH458783:QAH458784 PQL458783:PQL458784 PGP458783:PGP458784 OWT458783:OWT458784 OMX458783:OMX458784 ODB458783:ODB458784 NTF458783:NTF458784 NJJ458783:NJJ458784 MZN458783:MZN458784 MPR458783:MPR458784 MFV458783:MFV458784 LVZ458783:LVZ458784 LMD458783:LMD458784 LCH458783:LCH458784 KSL458783:KSL458784 KIP458783:KIP458784 JYT458783:JYT458784 JOX458783:JOX458784 JFB458783:JFB458784 IVF458783:IVF458784 ILJ458783:ILJ458784 IBN458783:IBN458784 HRR458783:HRR458784 HHV458783:HHV458784 GXZ458783:GXZ458784 GOD458783:GOD458784 GEH458783:GEH458784 FUL458783:FUL458784 FKP458783:FKP458784 FAT458783:FAT458784 EQX458783:EQX458784 EHB458783:EHB458784 DXF458783:DXF458784 DNJ458783:DNJ458784 DDN458783:DDN458784 CTR458783:CTR458784 CJV458783:CJV458784 BZZ458783:BZZ458784 BQD458783:BQD458784 BGH458783:BGH458784 AWL458783:AWL458784 AMP458783:AMP458784 ACT458783:ACT458784 SX458783:SX458784 JB458783:JB458784 F458783:F458784 WVN393247:WVN393248 WLR393247:WLR393248 WBV393247:WBV393248 VRZ393247:VRZ393248 VID393247:VID393248 UYH393247:UYH393248 UOL393247:UOL393248 UEP393247:UEP393248 TUT393247:TUT393248 TKX393247:TKX393248 TBB393247:TBB393248 SRF393247:SRF393248 SHJ393247:SHJ393248 RXN393247:RXN393248 RNR393247:RNR393248 RDV393247:RDV393248 QTZ393247:QTZ393248 QKD393247:QKD393248 QAH393247:QAH393248 PQL393247:PQL393248 PGP393247:PGP393248 OWT393247:OWT393248 OMX393247:OMX393248 ODB393247:ODB393248 NTF393247:NTF393248 NJJ393247:NJJ393248 MZN393247:MZN393248 MPR393247:MPR393248 MFV393247:MFV393248 LVZ393247:LVZ393248 LMD393247:LMD393248 LCH393247:LCH393248 KSL393247:KSL393248 KIP393247:KIP393248 JYT393247:JYT393248 JOX393247:JOX393248 JFB393247:JFB393248 IVF393247:IVF393248 ILJ393247:ILJ393248 IBN393247:IBN393248 HRR393247:HRR393248 HHV393247:HHV393248 GXZ393247:GXZ393248 GOD393247:GOD393248 GEH393247:GEH393248 FUL393247:FUL393248 FKP393247:FKP393248 FAT393247:FAT393248 EQX393247:EQX393248 EHB393247:EHB393248 DXF393247:DXF393248 DNJ393247:DNJ393248 DDN393247:DDN393248 CTR393247:CTR393248 CJV393247:CJV393248 BZZ393247:BZZ393248 BQD393247:BQD393248 BGH393247:BGH393248 AWL393247:AWL393248 AMP393247:AMP393248 ACT393247:ACT393248 SX393247:SX393248 JB393247:JB393248 F393247:F393248 WVN327711:WVN327712 WLR327711:WLR327712 WBV327711:WBV327712 VRZ327711:VRZ327712 VID327711:VID327712 UYH327711:UYH327712 UOL327711:UOL327712 UEP327711:UEP327712 TUT327711:TUT327712 TKX327711:TKX327712 TBB327711:TBB327712 SRF327711:SRF327712 SHJ327711:SHJ327712 RXN327711:RXN327712 RNR327711:RNR327712 RDV327711:RDV327712 QTZ327711:QTZ327712 QKD327711:QKD327712 QAH327711:QAH327712 PQL327711:PQL327712 PGP327711:PGP327712 OWT327711:OWT327712 OMX327711:OMX327712 ODB327711:ODB327712 NTF327711:NTF327712 NJJ327711:NJJ327712 MZN327711:MZN327712 MPR327711:MPR327712 MFV327711:MFV327712 LVZ327711:LVZ327712 LMD327711:LMD327712 LCH327711:LCH327712 KSL327711:KSL327712 KIP327711:KIP327712 JYT327711:JYT327712 JOX327711:JOX327712 JFB327711:JFB327712 IVF327711:IVF327712 ILJ327711:ILJ327712 IBN327711:IBN327712 HRR327711:HRR327712 HHV327711:HHV327712 GXZ327711:GXZ327712 GOD327711:GOD327712 GEH327711:GEH327712 FUL327711:FUL327712 FKP327711:FKP327712 FAT327711:FAT327712 EQX327711:EQX327712 EHB327711:EHB327712 DXF327711:DXF327712 DNJ327711:DNJ327712 DDN327711:DDN327712 CTR327711:CTR327712 CJV327711:CJV327712 BZZ327711:BZZ327712 BQD327711:BQD327712 BGH327711:BGH327712 AWL327711:AWL327712 AMP327711:AMP327712 ACT327711:ACT327712 SX327711:SX327712 JB327711:JB327712 F327711:F327712 WVN262175:WVN262176 WLR262175:WLR262176 WBV262175:WBV262176 VRZ262175:VRZ262176 VID262175:VID262176 UYH262175:UYH262176 UOL262175:UOL262176 UEP262175:UEP262176 TUT262175:TUT262176 TKX262175:TKX262176 TBB262175:TBB262176 SRF262175:SRF262176 SHJ262175:SHJ262176 RXN262175:RXN262176 RNR262175:RNR262176 RDV262175:RDV262176 QTZ262175:QTZ262176 QKD262175:QKD262176 QAH262175:QAH262176 PQL262175:PQL262176 PGP262175:PGP262176 OWT262175:OWT262176 OMX262175:OMX262176 ODB262175:ODB262176 NTF262175:NTF262176 NJJ262175:NJJ262176 MZN262175:MZN262176 MPR262175:MPR262176 MFV262175:MFV262176 LVZ262175:LVZ262176 LMD262175:LMD262176 LCH262175:LCH262176 KSL262175:KSL262176 KIP262175:KIP262176 JYT262175:JYT262176 JOX262175:JOX262176 JFB262175:JFB262176 IVF262175:IVF262176 ILJ262175:ILJ262176 IBN262175:IBN262176 HRR262175:HRR262176 HHV262175:HHV262176 GXZ262175:GXZ262176 GOD262175:GOD262176 GEH262175:GEH262176 FUL262175:FUL262176 FKP262175:FKP262176 FAT262175:FAT262176 EQX262175:EQX262176 EHB262175:EHB262176 DXF262175:DXF262176 DNJ262175:DNJ262176 DDN262175:DDN262176 CTR262175:CTR262176 CJV262175:CJV262176 BZZ262175:BZZ262176 BQD262175:BQD262176 BGH262175:BGH262176 AWL262175:AWL262176 AMP262175:AMP262176 ACT262175:ACT262176 SX262175:SX262176 JB262175:JB262176 F262175:F262176 WVN196639:WVN196640 WLR196639:WLR196640 WBV196639:WBV196640 VRZ196639:VRZ196640 VID196639:VID196640 UYH196639:UYH196640 UOL196639:UOL196640 UEP196639:UEP196640 TUT196639:TUT196640 TKX196639:TKX196640 TBB196639:TBB196640 SRF196639:SRF196640 SHJ196639:SHJ196640 RXN196639:RXN196640 RNR196639:RNR196640 RDV196639:RDV196640 QTZ196639:QTZ196640 QKD196639:QKD196640 QAH196639:QAH196640 PQL196639:PQL196640 PGP196639:PGP196640 OWT196639:OWT196640 OMX196639:OMX196640 ODB196639:ODB196640 NTF196639:NTF196640 NJJ196639:NJJ196640 MZN196639:MZN196640 MPR196639:MPR196640 MFV196639:MFV196640 LVZ196639:LVZ196640 LMD196639:LMD196640 LCH196639:LCH196640 KSL196639:KSL196640 KIP196639:KIP196640 JYT196639:JYT196640 JOX196639:JOX196640 JFB196639:JFB196640 IVF196639:IVF196640 ILJ196639:ILJ196640 IBN196639:IBN196640 HRR196639:HRR196640 HHV196639:HHV196640 GXZ196639:GXZ196640 GOD196639:GOD196640 GEH196639:GEH196640 FUL196639:FUL196640 FKP196639:FKP196640 FAT196639:FAT196640 EQX196639:EQX196640 EHB196639:EHB196640 DXF196639:DXF196640 DNJ196639:DNJ196640 DDN196639:DDN196640 CTR196639:CTR196640 CJV196639:CJV196640 BZZ196639:BZZ196640 BQD196639:BQD196640 BGH196639:BGH196640 AWL196639:AWL196640 AMP196639:AMP196640 ACT196639:ACT196640 SX196639:SX196640 JB196639:JB196640 F196639:F196640 WVN131103:WVN131104 WLR131103:WLR131104 WBV131103:WBV131104 VRZ131103:VRZ131104 VID131103:VID131104 UYH131103:UYH131104 UOL131103:UOL131104 UEP131103:UEP131104 TUT131103:TUT131104 TKX131103:TKX131104 TBB131103:TBB131104 SRF131103:SRF131104 SHJ131103:SHJ131104 RXN131103:RXN131104 RNR131103:RNR131104 RDV131103:RDV131104 QTZ131103:QTZ131104 QKD131103:QKD131104 QAH131103:QAH131104 PQL131103:PQL131104 PGP131103:PGP131104 OWT131103:OWT131104 OMX131103:OMX131104 ODB131103:ODB131104 NTF131103:NTF131104 NJJ131103:NJJ131104 MZN131103:MZN131104 MPR131103:MPR131104 MFV131103:MFV131104 LVZ131103:LVZ131104 LMD131103:LMD131104 LCH131103:LCH131104 KSL131103:KSL131104 KIP131103:KIP131104 JYT131103:JYT131104 JOX131103:JOX131104 JFB131103:JFB131104 IVF131103:IVF131104 ILJ131103:ILJ131104 IBN131103:IBN131104 HRR131103:HRR131104 HHV131103:HHV131104 GXZ131103:GXZ131104 GOD131103:GOD131104 GEH131103:GEH131104 FUL131103:FUL131104 FKP131103:FKP131104 FAT131103:FAT131104 EQX131103:EQX131104 EHB131103:EHB131104 DXF131103:DXF131104 DNJ131103:DNJ131104 DDN131103:DDN131104 CTR131103:CTR131104 CJV131103:CJV131104 BZZ131103:BZZ131104 BQD131103:BQD131104 BGH131103:BGH131104 AWL131103:AWL131104 AMP131103:AMP131104 ACT131103:ACT131104 SX131103:SX131104 JB131103:JB131104 F131103:F131104 WVN65567:WVN65568 WLR65567:WLR65568 WBV65567:WBV65568 VRZ65567:VRZ65568 VID65567:VID65568 UYH65567:UYH65568 UOL65567:UOL65568 UEP65567:UEP65568 TUT65567:TUT65568 TKX65567:TKX65568 TBB65567:TBB65568 SRF65567:SRF65568 SHJ65567:SHJ65568 RXN65567:RXN65568 RNR65567:RNR65568 RDV65567:RDV65568 QTZ65567:QTZ65568 QKD65567:QKD65568 QAH65567:QAH65568 PQL65567:PQL65568 PGP65567:PGP65568 OWT65567:OWT65568 OMX65567:OMX65568 ODB65567:ODB65568 NTF65567:NTF65568 NJJ65567:NJJ65568 MZN65567:MZN65568 MPR65567:MPR65568 MFV65567:MFV65568 LVZ65567:LVZ65568 LMD65567:LMD65568 LCH65567:LCH65568 KSL65567:KSL65568 KIP65567:KIP65568 JYT65567:JYT65568 JOX65567:JOX65568 JFB65567:JFB65568 IVF65567:IVF65568 ILJ65567:ILJ65568 IBN65567:IBN65568 HRR65567:HRR65568 HHV65567:HHV65568 GXZ65567:GXZ65568 GOD65567:GOD65568 GEH65567:GEH65568 FUL65567:FUL65568 FKP65567:FKP65568 FAT65567:FAT65568 EQX65567:EQX65568 EHB65567:EHB65568 DXF65567:DXF65568 DNJ65567:DNJ65568 DDN65567:DDN65568 CTR65567:CTR65568 CJV65567:CJV65568 BZZ65567:BZZ65568 BQD65567:BQD65568 BGH65567:BGH65568 AWL65567:AWL65568 AMP65567:AMP65568 ACT65567:ACT65568 SX65567:SX65568"/>
    <dataValidation allowBlank="1" showInputMessage="1" showErrorMessage="1" promptTitle="Owner Name" prompt="Enter the ownership entity name" sqref="H65558 WVP983062 WLT983062 WBX983062 VSB983062 VIF983062 UYJ983062 UON983062 UER983062 TUV983062 TKZ983062 TBD983062 SRH983062 SHL983062 RXP983062 RNT983062 RDX983062 QUB983062 QKF983062 QAJ983062 PQN983062 PGR983062 OWV983062 OMZ983062 ODD983062 NTH983062 NJL983062 MZP983062 MPT983062 MFX983062 LWB983062 LMF983062 LCJ983062 KSN983062 KIR983062 JYV983062 JOZ983062 JFD983062 IVH983062 ILL983062 IBP983062 HRT983062 HHX983062 GYB983062 GOF983062 GEJ983062 FUN983062 FKR983062 FAV983062 EQZ983062 EHD983062 DXH983062 DNL983062 DDP983062 CTT983062 CJX983062 CAB983062 BQF983062 BGJ983062 AWN983062 AMR983062 ACV983062 SZ983062 JD983062 H983062 WVP917526 WLT917526 WBX917526 VSB917526 VIF917526 UYJ917526 UON917526 UER917526 TUV917526 TKZ917526 TBD917526 SRH917526 SHL917526 RXP917526 RNT917526 RDX917526 QUB917526 QKF917526 QAJ917526 PQN917526 PGR917526 OWV917526 OMZ917526 ODD917526 NTH917526 NJL917526 MZP917526 MPT917526 MFX917526 LWB917526 LMF917526 LCJ917526 KSN917526 KIR917526 JYV917526 JOZ917526 JFD917526 IVH917526 ILL917526 IBP917526 HRT917526 HHX917526 GYB917526 GOF917526 GEJ917526 FUN917526 FKR917526 FAV917526 EQZ917526 EHD917526 DXH917526 DNL917526 DDP917526 CTT917526 CJX917526 CAB917526 BQF917526 BGJ917526 AWN917526 AMR917526 ACV917526 SZ917526 JD917526 H917526 WVP851990 WLT851990 WBX851990 VSB851990 VIF851990 UYJ851990 UON851990 UER851990 TUV851990 TKZ851990 TBD851990 SRH851990 SHL851990 RXP851990 RNT851990 RDX851990 QUB851990 QKF851990 QAJ851990 PQN851990 PGR851990 OWV851990 OMZ851990 ODD851990 NTH851990 NJL851990 MZP851990 MPT851990 MFX851990 LWB851990 LMF851990 LCJ851990 KSN851990 KIR851990 JYV851990 JOZ851990 JFD851990 IVH851990 ILL851990 IBP851990 HRT851990 HHX851990 GYB851990 GOF851990 GEJ851990 FUN851990 FKR851990 FAV851990 EQZ851990 EHD851990 DXH851990 DNL851990 DDP851990 CTT851990 CJX851990 CAB851990 BQF851990 BGJ851990 AWN851990 AMR851990 ACV851990 SZ851990 JD851990 H851990 WVP786454 WLT786454 WBX786454 VSB786454 VIF786454 UYJ786454 UON786454 UER786454 TUV786454 TKZ786454 TBD786454 SRH786454 SHL786454 RXP786454 RNT786454 RDX786454 QUB786454 QKF786454 QAJ786454 PQN786454 PGR786454 OWV786454 OMZ786454 ODD786454 NTH786454 NJL786454 MZP786454 MPT786454 MFX786454 LWB786454 LMF786454 LCJ786454 KSN786454 KIR786454 JYV786454 JOZ786454 JFD786454 IVH786454 ILL786454 IBP786454 HRT786454 HHX786454 GYB786454 GOF786454 GEJ786454 FUN786454 FKR786454 FAV786454 EQZ786454 EHD786454 DXH786454 DNL786454 DDP786454 CTT786454 CJX786454 CAB786454 BQF786454 BGJ786454 AWN786454 AMR786454 ACV786454 SZ786454 JD786454 H786454 WVP720918 WLT720918 WBX720918 VSB720918 VIF720918 UYJ720918 UON720918 UER720918 TUV720918 TKZ720918 TBD720918 SRH720918 SHL720918 RXP720918 RNT720918 RDX720918 QUB720918 QKF720918 QAJ720918 PQN720918 PGR720918 OWV720918 OMZ720918 ODD720918 NTH720918 NJL720918 MZP720918 MPT720918 MFX720918 LWB720918 LMF720918 LCJ720918 KSN720918 KIR720918 JYV720918 JOZ720918 JFD720918 IVH720918 ILL720918 IBP720918 HRT720918 HHX720918 GYB720918 GOF720918 GEJ720918 FUN720918 FKR720918 FAV720918 EQZ720918 EHD720918 DXH720918 DNL720918 DDP720918 CTT720918 CJX720918 CAB720918 BQF720918 BGJ720918 AWN720918 AMR720918 ACV720918 SZ720918 JD720918 H720918 WVP655382 WLT655382 WBX655382 VSB655382 VIF655382 UYJ655382 UON655382 UER655382 TUV655382 TKZ655382 TBD655382 SRH655382 SHL655382 RXP655382 RNT655382 RDX655382 QUB655382 QKF655382 QAJ655382 PQN655382 PGR655382 OWV655382 OMZ655382 ODD655382 NTH655382 NJL655382 MZP655382 MPT655382 MFX655382 LWB655382 LMF655382 LCJ655382 KSN655382 KIR655382 JYV655382 JOZ655382 JFD655382 IVH655382 ILL655382 IBP655382 HRT655382 HHX655382 GYB655382 GOF655382 GEJ655382 FUN655382 FKR655382 FAV655382 EQZ655382 EHD655382 DXH655382 DNL655382 DDP655382 CTT655382 CJX655382 CAB655382 BQF655382 BGJ655382 AWN655382 AMR655382 ACV655382 SZ655382 JD655382 H655382 WVP589846 WLT589846 WBX589846 VSB589846 VIF589846 UYJ589846 UON589846 UER589846 TUV589846 TKZ589846 TBD589846 SRH589846 SHL589846 RXP589846 RNT589846 RDX589846 QUB589846 QKF589846 QAJ589846 PQN589846 PGR589846 OWV589846 OMZ589846 ODD589846 NTH589846 NJL589846 MZP589846 MPT589846 MFX589846 LWB589846 LMF589846 LCJ589846 KSN589846 KIR589846 JYV589846 JOZ589846 JFD589846 IVH589846 ILL589846 IBP589846 HRT589846 HHX589846 GYB589846 GOF589846 GEJ589846 FUN589846 FKR589846 FAV589846 EQZ589846 EHD589846 DXH589846 DNL589846 DDP589846 CTT589846 CJX589846 CAB589846 BQF589846 BGJ589846 AWN589846 AMR589846 ACV589846 SZ589846 JD589846 H589846 WVP524310 WLT524310 WBX524310 VSB524310 VIF524310 UYJ524310 UON524310 UER524310 TUV524310 TKZ524310 TBD524310 SRH524310 SHL524310 RXP524310 RNT524310 RDX524310 QUB524310 QKF524310 QAJ524310 PQN524310 PGR524310 OWV524310 OMZ524310 ODD524310 NTH524310 NJL524310 MZP524310 MPT524310 MFX524310 LWB524310 LMF524310 LCJ524310 KSN524310 KIR524310 JYV524310 JOZ524310 JFD524310 IVH524310 ILL524310 IBP524310 HRT524310 HHX524310 GYB524310 GOF524310 GEJ524310 FUN524310 FKR524310 FAV524310 EQZ524310 EHD524310 DXH524310 DNL524310 DDP524310 CTT524310 CJX524310 CAB524310 BQF524310 BGJ524310 AWN524310 AMR524310 ACV524310 SZ524310 JD524310 H524310 WVP458774 WLT458774 WBX458774 VSB458774 VIF458774 UYJ458774 UON458774 UER458774 TUV458774 TKZ458774 TBD458774 SRH458774 SHL458774 RXP458774 RNT458774 RDX458774 QUB458774 QKF458774 QAJ458774 PQN458774 PGR458774 OWV458774 OMZ458774 ODD458774 NTH458774 NJL458774 MZP458774 MPT458774 MFX458774 LWB458774 LMF458774 LCJ458774 KSN458774 KIR458774 JYV458774 JOZ458774 JFD458774 IVH458774 ILL458774 IBP458774 HRT458774 HHX458774 GYB458774 GOF458774 GEJ458774 FUN458774 FKR458774 FAV458774 EQZ458774 EHD458774 DXH458774 DNL458774 DDP458774 CTT458774 CJX458774 CAB458774 BQF458774 BGJ458774 AWN458774 AMR458774 ACV458774 SZ458774 JD458774 H458774 WVP393238 WLT393238 WBX393238 VSB393238 VIF393238 UYJ393238 UON393238 UER393238 TUV393238 TKZ393238 TBD393238 SRH393238 SHL393238 RXP393238 RNT393238 RDX393238 QUB393238 QKF393238 QAJ393238 PQN393238 PGR393238 OWV393238 OMZ393238 ODD393238 NTH393238 NJL393238 MZP393238 MPT393238 MFX393238 LWB393238 LMF393238 LCJ393238 KSN393238 KIR393238 JYV393238 JOZ393238 JFD393238 IVH393238 ILL393238 IBP393238 HRT393238 HHX393238 GYB393238 GOF393238 GEJ393238 FUN393238 FKR393238 FAV393238 EQZ393238 EHD393238 DXH393238 DNL393238 DDP393238 CTT393238 CJX393238 CAB393238 BQF393238 BGJ393238 AWN393238 AMR393238 ACV393238 SZ393238 JD393238 H393238 WVP327702 WLT327702 WBX327702 VSB327702 VIF327702 UYJ327702 UON327702 UER327702 TUV327702 TKZ327702 TBD327702 SRH327702 SHL327702 RXP327702 RNT327702 RDX327702 QUB327702 QKF327702 QAJ327702 PQN327702 PGR327702 OWV327702 OMZ327702 ODD327702 NTH327702 NJL327702 MZP327702 MPT327702 MFX327702 LWB327702 LMF327702 LCJ327702 KSN327702 KIR327702 JYV327702 JOZ327702 JFD327702 IVH327702 ILL327702 IBP327702 HRT327702 HHX327702 GYB327702 GOF327702 GEJ327702 FUN327702 FKR327702 FAV327702 EQZ327702 EHD327702 DXH327702 DNL327702 DDP327702 CTT327702 CJX327702 CAB327702 BQF327702 BGJ327702 AWN327702 AMR327702 ACV327702 SZ327702 JD327702 H327702 WVP262166 WLT262166 WBX262166 VSB262166 VIF262166 UYJ262166 UON262166 UER262166 TUV262166 TKZ262166 TBD262166 SRH262166 SHL262166 RXP262166 RNT262166 RDX262166 QUB262166 QKF262166 QAJ262166 PQN262166 PGR262166 OWV262166 OMZ262166 ODD262166 NTH262166 NJL262166 MZP262166 MPT262166 MFX262166 LWB262166 LMF262166 LCJ262166 KSN262166 KIR262166 JYV262166 JOZ262166 JFD262166 IVH262166 ILL262166 IBP262166 HRT262166 HHX262166 GYB262166 GOF262166 GEJ262166 FUN262166 FKR262166 FAV262166 EQZ262166 EHD262166 DXH262166 DNL262166 DDP262166 CTT262166 CJX262166 CAB262166 BQF262166 BGJ262166 AWN262166 AMR262166 ACV262166 SZ262166 JD262166 H262166 WVP196630 WLT196630 WBX196630 VSB196630 VIF196630 UYJ196630 UON196630 UER196630 TUV196630 TKZ196630 TBD196630 SRH196630 SHL196630 RXP196630 RNT196630 RDX196630 QUB196630 QKF196630 QAJ196630 PQN196630 PGR196630 OWV196630 OMZ196630 ODD196630 NTH196630 NJL196630 MZP196630 MPT196630 MFX196630 LWB196630 LMF196630 LCJ196630 KSN196630 KIR196630 JYV196630 JOZ196630 JFD196630 IVH196630 ILL196630 IBP196630 HRT196630 HHX196630 GYB196630 GOF196630 GEJ196630 FUN196630 FKR196630 FAV196630 EQZ196630 EHD196630 DXH196630 DNL196630 DDP196630 CTT196630 CJX196630 CAB196630 BQF196630 BGJ196630 AWN196630 AMR196630 ACV196630 SZ196630 JD196630 H196630 WVP131094 WLT131094 WBX131094 VSB131094 VIF131094 UYJ131094 UON131094 UER131094 TUV131094 TKZ131094 TBD131094 SRH131094 SHL131094 RXP131094 RNT131094 RDX131094 QUB131094 QKF131094 QAJ131094 PQN131094 PGR131094 OWV131094 OMZ131094 ODD131094 NTH131094 NJL131094 MZP131094 MPT131094 MFX131094 LWB131094 LMF131094 LCJ131094 KSN131094 KIR131094 JYV131094 JOZ131094 JFD131094 IVH131094 ILL131094 IBP131094 HRT131094 HHX131094 GYB131094 GOF131094 GEJ131094 FUN131094 FKR131094 FAV131094 EQZ131094 EHD131094 DXH131094 DNL131094 DDP131094 CTT131094 CJX131094 CAB131094 BQF131094 BGJ131094 AWN131094 AMR131094 ACV131094 SZ131094 JD131094 H131094 WVP65558 WLT65558 WBX65558 VSB65558 VIF65558 UYJ65558 UON65558 UER65558 TUV65558 TKZ65558 TBD65558 SRH65558 SHL65558 RXP65558 RNT65558 RDX65558 QUB65558 QKF65558 QAJ65558 PQN65558 PGR65558 OWV65558 OMZ65558 ODD65558 NTH65558 NJL65558 MZP65558 MPT65558 MFX65558 LWB65558 LMF65558 LCJ65558 KSN65558 KIR65558 JYV65558 JOZ65558 JFD65558 IVH65558 ILL65558 IBP65558 HRT65558 HHX65558 GYB65558 GOF65558 GEJ65558 FUN65558 FKR65558 FAV65558 EQZ65558 EHD65558 DXH65558 DNL65558 DDP65558 CTT65558 CJX65558 CAB65558 BQF65558 BGJ65558 AWN65558 AMR65558 ACV65558 SZ65558 JD65558"/>
    <dataValidation allowBlank="1" showInputMessage="1" showErrorMessage="1" promptTitle="Owner Contact" prompt="Enter the name of contact person for the ownership entity" sqref="H65559:R65559 WVP983063:WVZ983063 WLT983063:WMD983063 WBX983063:WCH983063 VSB983063:VSL983063 VIF983063:VIP983063 UYJ983063:UYT983063 UON983063:UOX983063 UER983063:UFB983063 TUV983063:TVF983063 TKZ983063:TLJ983063 TBD983063:TBN983063 SRH983063:SRR983063 SHL983063:SHV983063 RXP983063:RXZ983063 RNT983063:ROD983063 RDX983063:REH983063 QUB983063:QUL983063 QKF983063:QKP983063 QAJ983063:QAT983063 PQN983063:PQX983063 PGR983063:PHB983063 OWV983063:OXF983063 OMZ983063:ONJ983063 ODD983063:ODN983063 NTH983063:NTR983063 NJL983063:NJV983063 MZP983063:MZZ983063 MPT983063:MQD983063 MFX983063:MGH983063 LWB983063:LWL983063 LMF983063:LMP983063 LCJ983063:LCT983063 KSN983063:KSX983063 KIR983063:KJB983063 JYV983063:JZF983063 JOZ983063:JPJ983063 JFD983063:JFN983063 IVH983063:IVR983063 ILL983063:ILV983063 IBP983063:IBZ983063 HRT983063:HSD983063 HHX983063:HIH983063 GYB983063:GYL983063 GOF983063:GOP983063 GEJ983063:GET983063 FUN983063:FUX983063 FKR983063:FLB983063 FAV983063:FBF983063 EQZ983063:ERJ983063 EHD983063:EHN983063 DXH983063:DXR983063 DNL983063:DNV983063 DDP983063:DDZ983063 CTT983063:CUD983063 CJX983063:CKH983063 CAB983063:CAL983063 BQF983063:BQP983063 BGJ983063:BGT983063 AWN983063:AWX983063 AMR983063:ANB983063 ACV983063:ADF983063 SZ983063:TJ983063 JD983063:JN983063 H983063:R983063 WVP917527:WVZ917527 WLT917527:WMD917527 WBX917527:WCH917527 VSB917527:VSL917527 VIF917527:VIP917527 UYJ917527:UYT917527 UON917527:UOX917527 UER917527:UFB917527 TUV917527:TVF917527 TKZ917527:TLJ917527 TBD917527:TBN917527 SRH917527:SRR917527 SHL917527:SHV917527 RXP917527:RXZ917527 RNT917527:ROD917527 RDX917527:REH917527 QUB917527:QUL917527 QKF917527:QKP917527 QAJ917527:QAT917527 PQN917527:PQX917527 PGR917527:PHB917527 OWV917527:OXF917527 OMZ917527:ONJ917527 ODD917527:ODN917527 NTH917527:NTR917527 NJL917527:NJV917527 MZP917527:MZZ917527 MPT917527:MQD917527 MFX917527:MGH917527 LWB917527:LWL917527 LMF917527:LMP917527 LCJ917527:LCT917527 KSN917527:KSX917527 KIR917527:KJB917527 JYV917527:JZF917527 JOZ917527:JPJ917527 JFD917527:JFN917527 IVH917527:IVR917527 ILL917527:ILV917527 IBP917527:IBZ917527 HRT917527:HSD917527 HHX917527:HIH917527 GYB917527:GYL917527 GOF917527:GOP917527 GEJ917527:GET917527 FUN917527:FUX917527 FKR917527:FLB917527 FAV917527:FBF917527 EQZ917527:ERJ917527 EHD917527:EHN917527 DXH917527:DXR917527 DNL917527:DNV917527 DDP917527:DDZ917527 CTT917527:CUD917527 CJX917527:CKH917527 CAB917527:CAL917527 BQF917527:BQP917527 BGJ917527:BGT917527 AWN917527:AWX917527 AMR917527:ANB917527 ACV917527:ADF917527 SZ917527:TJ917527 JD917527:JN917527 H917527:R917527 WVP851991:WVZ851991 WLT851991:WMD851991 WBX851991:WCH851991 VSB851991:VSL851991 VIF851991:VIP851991 UYJ851991:UYT851991 UON851991:UOX851991 UER851991:UFB851991 TUV851991:TVF851991 TKZ851991:TLJ851991 TBD851991:TBN851991 SRH851991:SRR851991 SHL851991:SHV851991 RXP851991:RXZ851991 RNT851991:ROD851991 RDX851991:REH851991 QUB851991:QUL851991 QKF851991:QKP851991 QAJ851991:QAT851991 PQN851991:PQX851991 PGR851991:PHB851991 OWV851991:OXF851991 OMZ851991:ONJ851991 ODD851991:ODN851991 NTH851991:NTR851991 NJL851991:NJV851991 MZP851991:MZZ851991 MPT851991:MQD851991 MFX851991:MGH851991 LWB851991:LWL851991 LMF851991:LMP851991 LCJ851991:LCT851991 KSN851991:KSX851991 KIR851991:KJB851991 JYV851991:JZF851991 JOZ851991:JPJ851991 JFD851991:JFN851991 IVH851991:IVR851991 ILL851991:ILV851991 IBP851991:IBZ851991 HRT851991:HSD851991 HHX851991:HIH851991 GYB851991:GYL851991 GOF851991:GOP851991 GEJ851991:GET851991 FUN851991:FUX851991 FKR851991:FLB851991 FAV851991:FBF851991 EQZ851991:ERJ851991 EHD851991:EHN851991 DXH851991:DXR851991 DNL851991:DNV851991 DDP851991:DDZ851991 CTT851991:CUD851991 CJX851991:CKH851991 CAB851991:CAL851991 BQF851991:BQP851991 BGJ851991:BGT851991 AWN851991:AWX851991 AMR851991:ANB851991 ACV851991:ADF851991 SZ851991:TJ851991 JD851991:JN851991 H851991:R851991 WVP786455:WVZ786455 WLT786455:WMD786455 WBX786455:WCH786455 VSB786455:VSL786455 VIF786455:VIP786455 UYJ786455:UYT786455 UON786455:UOX786455 UER786455:UFB786455 TUV786455:TVF786455 TKZ786455:TLJ786455 TBD786455:TBN786455 SRH786455:SRR786455 SHL786455:SHV786455 RXP786455:RXZ786455 RNT786455:ROD786455 RDX786455:REH786455 QUB786455:QUL786455 QKF786455:QKP786455 QAJ786455:QAT786455 PQN786455:PQX786455 PGR786455:PHB786455 OWV786455:OXF786455 OMZ786455:ONJ786455 ODD786455:ODN786455 NTH786455:NTR786455 NJL786455:NJV786455 MZP786455:MZZ786455 MPT786455:MQD786455 MFX786455:MGH786455 LWB786455:LWL786455 LMF786455:LMP786455 LCJ786455:LCT786455 KSN786455:KSX786455 KIR786455:KJB786455 JYV786455:JZF786455 JOZ786455:JPJ786455 JFD786455:JFN786455 IVH786455:IVR786455 ILL786455:ILV786455 IBP786455:IBZ786455 HRT786455:HSD786455 HHX786455:HIH786455 GYB786455:GYL786455 GOF786455:GOP786455 GEJ786455:GET786455 FUN786455:FUX786455 FKR786455:FLB786455 FAV786455:FBF786455 EQZ786455:ERJ786455 EHD786455:EHN786455 DXH786455:DXR786455 DNL786455:DNV786455 DDP786455:DDZ786455 CTT786455:CUD786455 CJX786455:CKH786455 CAB786455:CAL786455 BQF786455:BQP786455 BGJ786455:BGT786455 AWN786455:AWX786455 AMR786455:ANB786455 ACV786455:ADF786455 SZ786455:TJ786455 JD786455:JN786455 H786455:R786455 WVP720919:WVZ720919 WLT720919:WMD720919 WBX720919:WCH720919 VSB720919:VSL720919 VIF720919:VIP720919 UYJ720919:UYT720919 UON720919:UOX720919 UER720919:UFB720919 TUV720919:TVF720919 TKZ720919:TLJ720919 TBD720919:TBN720919 SRH720919:SRR720919 SHL720919:SHV720919 RXP720919:RXZ720919 RNT720919:ROD720919 RDX720919:REH720919 QUB720919:QUL720919 QKF720919:QKP720919 QAJ720919:QAT720919 PQN720919:PQX720919 PGR720919:PHB720919 OWV720919:OXF720919 OMZ720919:ONJ720919 ODD720919:ODN720919 NTH720919:NTR720919 NJL720919:NJV720919 MZP720919:MZZ720919 MPT720919:MQD720919 MFX720919:MGH720919 LWB720919:LWL720919 LMF720919:LMP720919 LCJ720919:LCT720919 KSN720919:KSX720919 KIR720919:KJB720919 JYV720919:JZF720919 JOZ720919:JPJ720919 JFD720919:JFN720919 IVH720919:IVR720919 ILL720919:ILV720919 IBP720919:IBZ720919 HRT720919:HSD720919 HHX720919:HIH720919 GYB720919:GYL720919 GOF720919:GOP720919 GEJ720919:GET720919 FUN720919:FUX720919 FKR720919:FLB720919 FAV720919:FBF720919 EQZ720919:ERJ720919 EHD720919:EHN720919 DXH720919:DXR720919 DNL720919:DNV720919 DDP720919:DDZ720919 CTT720919:CUD720919 CJX720919:CKH720919 CAB720919:CAL720919 BQF720919:BQP720919 BGJ720919:BGT720919 AWN720919:AWX720919 AMR720919:ANB720919 ACV720919:ADF720919 SZ720919:TJ720919 JD720919:JN720919 H720919:R720919 WVP655383:WVZ655383 WLT655383:WMD655383 WBX655383:WCH655383 VSB655383:VSL655383 VIF655383:VIP655383 UYJ655383:UYT655383 UON655383:UOX655383 UER655383:UFB655383 TUV655383:TVF655383 TKZ655383:TLJ655383 TBD655383:TBN655383 SRH655383:SRR655383 SHL655383:SHV655383 RXP655383:RXZ655383 RNT655383:ROD655383 RDX655383:REH655383 QUB655383:QUL655383 QKF655383:QKP655383 QAJ655383:QAT655383 PQN655383:PQX655383 PGR655383:PHB655383 OWV655383:OXF655383 OMZ655383:ONJ655383 ODD655383:ODN655383 NTH655383:NTR655383 NJL655383:NJV655383 MZP655383:MZZ655383 MPT655383:MQD655383 MFX655383:MGH655383 LWB655383:LWL655383 LMF655383:LMP655383 LCJ655383:LCT655383 KSN655383:KSX655383 KIR655383:KJB655383 JYV655383:JZF655383 JOZ655383:JPJ655383 JFD655383:JFN655383 IVH655383:IVR655383 ILL655383:ILV655383 IBP655383:IBZ655383 HRT655383:HSD655383 HHX655383:HIH655383 GYB655383:GYL655383 GOF655383:GOP655383 GEJ655383:GET655383 FUN655383:FUX655383 FKR655383:FLB655383 FAV655383:FBF655383 EQZ655383:ERJ655383 EHD655383:EHN655383 DXH655383:DXR655383 DNL655383:DNV655383 DDP655383:DDZ655383 CTT655383:CUD655383 CJX655383:CKH655383 CAB655383:CAL655383 BQF655383:BQP655383 BGJ655383:BGT655383 AWN655383:AWX655383 AMR655383:ANB655383 ACV655383:ADF655383 SZ655383:TJ655383 JD655383:JN655383 H655383:R655383 WVP589847:WVZ589847 WLT589847:WMD589847 WBX589847:WCH589847 VSB589847:VSL589847 VIF589847:VIP589847 UYJ589847:UYT589847 UON589847:UOX589847 UER589847:UFB589847 TUV589847:TVF589847 TKZ589847:TLJ589847 TBD589847:TBN589847 SRH589847:SRR589847 SHL589847:SHV589847 RXP589847:RXZ589847 RNT589847:ROD589847 RDX589847:REH589847 QUB589847:QUL589847 QKF589847:QKP589847 QAJ589847:QAT589847 PQN589847:PQX589847 PGR589847:PHB589847 OWV589847:OXF589847 OMZ589847:ONJ589847 ODD589847:ODN589847 NTH589847:NTR589847 NJL589847:NJV589847 MZP589847:MZZ589847 MPT589847:MQD589847 MFX589847:MGH589847 LWB589847:LWL589847 LMF589847:LMP589847 LCJ589847:LCT589847 KSN589847:KSX589847 KIR589847:KJB589847 JYV589847:JZF589847 JOZ589847:JPJ589847 JFD589847:JFN589847 IVH589847:IVR589847 ILL589847:ILV589847 IBP589847:IBZ589847 HRT589847:HSD589847 HHX589847:HIH589847 GYB589847:GYL589847 GOF589847:GOP589847 GEJ589847:GET589847 FUN589847:FUX589847 FKR589847:FLB589847 FAV589847:FBF589847 EQZ589847:ERJ589847 EHD589847:EHN589847 DXH589847:DXR589847 DNL589847:DNV589847 DDP589847:DDZ589847 CTT589847:CUD589847 CJX589847:CKH589847 CAB589847:CAL589847 BQF589847:BQP589847 BGJ589847:BGT589847 AWN589847:AWX589847 AMR589847:ANB589847 ACV589847:ADF589847 SZ589847:TJ589847 JD589847:JN589847 H589847:R589847 WVP524311:WVZ524311 WLT524311:WMD524311 WBX524311:WCH524311 VSB524311:VSL524311 VIF524311:VIP524311 UYJ524311:UYT524311 UON524311:UOX524311 UER524311:UFB524311 TUV524311:TVF524311 TKZ524311:TLJ524311 TBD524311:TBN524311 SRH524311:SRR524311 SHL524311:SHV524311 RXP524311:RXZ524311 RNT524311:ROD524311 RDX524311:REH524311 QUB524311:QUL524311 QKF524311:QKP524311 QAJ524311:QAT524311 PQN524311:PQX524311 PGR524311:PHB524311 OWV524311:OXF524311 OMZ524311:ONJ524311 ODD524311:ODN524311 NTH524311:NTR524311 NJL524311:NJV524311 MZP524311:MZZ524311 MPT524311:MQD524311 MFX524311:MGH524311 LWB524311:LWL524311 LMF524311:LMP524311 LCJ524311:LCT524311 KSN524311:KSX524311 KIR524311:KJB524311 JYV524311:JZF524311 JOZ524311:JPJ524311 JFD524311:JFN524311 IVH524311:IVR524311 ILL524311:ILV524311 IBP524311:IBZ524311 HRT524311:HSD524311 HHX524311:HIH524311 GYB524311:GYL524311 GOF524311:GOP524311 GEJ524311:GET524311 FUN524311:FUX524311 FKR524311:FLB524311 FAV524311:FBF524311 EQZ524311:ERJ524311 EHD524311:EHN524311 DXH524311:DXR524311 DNL524311:DNV524311 DDP524311:DDZ524311 CTT524311:CUD524311 CJX524311:CKH524311 CAB524311:CAL524311 BQF524311:BQP524311 BGJ524311:BGT524311 AWN524311:AWX524311 AMR524311:ANB524311 ACV524311:ADF524311 SZ524311:TJ524311 JD524311:JN524311 H524311:R524311 WVP458775:WVZ458775 WLT458775:WMD458775 WBX458775:WCH458775 VSB458775:VSL458775 VIF458775:VIP458775 UYJ458775:UYT458775 UON458775:UOX458775 UER458775:UFB458775 TUV458775:TVF458775 TKZ458775:TLJ458775 TBD458775:TBN458775 SRH458775:SRR458775 SHL458775:SHV458775 RXP458775:RXZ458775 RNT458775:ROD458775 RDX458775:REH458775 QUB458775:QUL458775 QKF458775:QKP458775 QAJ458775:QAT458775 PQN458775:PQX458775 PGR458775:PHB458775 OWV458775:OXF458775 OMZ458775:ONJ458775 ODD458775:ODN458775 NTH458775:NTR458775 NJL458775:NJV458775 MZP458775:MZZ458775 MPT458775:MQD458775 MFX458775:MGH458775 LWB458775:LWL458775 LMF458775:LMP458775 LCJ458775:LCT458775 KSN458775:KSX458775 KIR458775:KJB458775 JYV458775:JZF458775 JOZ458775:JPJ458775 JFD458775:JFN458775 IVH458775:IVR458775 ILL458775:ILV458775 IBP458775:IBZ458775 HRT458775:HSD458775 HHX458775:HIH458775 GYB458775:GYL458775 GOF458775:GOP458775 GEJ458775:GET458775 FUN458775:FUX458775 FKR458775:FLB458775 FAV458775:FBF458775 EQZ458775:ERJ458775 EHD458775:EHN458775 DXH458775:DXR458775 DNL458775:DNV458775 DDP458775:DDZ458775 CTT458775:CUD458775 CJX458775:CKH458775 CAB458775:CAL458775 BQF458775:BQP458775 BGJ458775:BGT458775 AWN458775:AWX458775 AMR458775:ANB458775 ACV458775:ADF458775 SZ458775:TJ458775 JD458775:JN458775 H458775:R458775 WVP393239:WVZ393239 WLT393239:WMD393239 WBX393239:WCH393239 VSB393239:VSL393239 VIF393239:VIP393239 UYJ393239:UYT393239 UON393239:UOX393239 UER393239:UFB393239 TUV393239:TVF393239 TKZ393239:TLJ393239 TBD393239:TBN393239 SRH393239:SRR393239 SHL393239:SHV393239 RXP393239:RXZ393239 RNT393239:ROD393239 RDX393239:REH393239 QUB393239:QUL393239 QKF393239:QKP393239 QAJ393239:QAT393239 PQN393239:PQX393239 PGR393239:PHB393239 OWV393239:OXF393239 OMZ393239:ONJ393239 ODD393239:ODN393239 NTH393239:NTR393239 NJL393239:NJV393239 MZP393239:MZZ393239 MPT393239:MQD393239 MFX393239:MGH393239 LWB393239:LWL393239 LMF393239:LMP393239 LCJ393239:LCT393239 KSN393239:KSX393239 KIR393239:KJB393239 JYV393239:JZF393239 JOZ393239:JPJ393239 JFD393239:JFN393239 IVH393239:IVR393239 ILL393239:ILV393239 IBP393239:IBZ393239 HRT393239:HSD393239 HHX393239:HIH393239 GYB393239:GYL393239 GOF393239:GOP393239 GEJ393239:GET393239 FUN393239:FUX393239 FKR393239:FLB393239 FAV393239:FBF393239 EQZ393239:ERJ393239 EHD393239:EHN393239 DXH393239:DXR393239 DNL393239:DNV393239 DDP393239:DDZ393239 CTT393239:CUD393239 CJX393239:CKH393239 CAB393239:CAL393239 BQF393239:BQP393239 BGJ393239:BGT393239 AWN393239:AWX393239 AMR393239:ANB393239 ACV393239:ADF393239 SZ393239:TJ393239 JD393239:JN393239 H393239:R393239 WVP327703:WVZ327703 WLT327703:WMD327703 WBX327703:WCH327703 VSB327703:VSL327703 VIF327703:VIP327703 UYJ327703:UYT327703 UON327703:UOX327703 UER327703:UFB327703 TUV327703:TVF327703 TKZ327703:TLJ327703 TBD327703:TBN327703 SRH327703:SRR327703 SHL327703:SHV327703 RXP327703:RXZ327703 RNT327703:ROD327703 RDX327703:REH327703 QUB327703:QUL327703 QKF327703:QKP327703 QAJ327703:QAT327703 PQN327703:PQX327703 PGR327703:PHB327703 OWV327703:OXF327703 OMZ327703:ONJ327703 ODD327703:ODN327703 NTH327703:NTR327703 NJL327703:NJV327703 MZP327703:MZZ327703 MPT327703:MQD327703 MFX327703:MGH327703 LWB327703:LWL327703 LMF327703:LMP327703 LCJ327703:LCT327703 KSN327703:KSX327703 KIR327703:KJB327703 JYV327703:JZF327703 JOZ327703:JPJ327703 JFD327703:JFN327703 IVH327703:IVR327703 ILL327703:ILV327703 IBP327703:IBZ327703 HRT327703:HSD327703 HHX327703:HIH327703 GYB327703:GYL327703 GOF327703:GOP327703 GEJ327703:GET327703 FUN327703:FUX327703 FKR327703:FLB327703 FAV327703:FBF327703 EQZ327703:ERJ327703 EHD327703:EHN327703 DXH327703:DXR327703 DNL327703:DNV327703 DDP327703:DDZ327703 CTT327703:CUD327703 CJX327703:CKH327703 CAB327703:CAL327703 BQF327703:BQP327703 BGJ327703:BGT327703 AWN327703:AWX327703 AMR327703:ANB327703 ACV327703:ADF327703 SZ327703:TJ327703 JD327703:JN327703 H327703:R327703 WVP262167:WVZ262167 WLT262167:WMD262167 WBX262167:WCH262167 VSB262167:VSL262167 VIF262167:VIP262167 UYJ262167:UYT262167 UON262167:UOX262167 UER262167:UFB262167 TUV262167:TVF262167 TKZ262167:TLJ262167 TBD262167:TBN262167 SRH262167:SRR262167 SHL262167:SHV262167 RXP262167:RXZ262167 RNT262167:ROD262167 RDX262167:REH262167 QUB262167:QUL262167 QKF262167:QKP262167 QAJ262167:QAT262167 PQN262167:PQX262167 PGR262167:PHB262167 OWV262167:OXF262167 OMZ262167:ONJ262167 ODD262167:ODN262167 NTH262167:NTR262167 NJL262167:NJV262167 MZP262167:MZZ262167 MPT262167:MQD262167 MFX262167:MGH262167 LWB262167:LWL262167 LMF262167:LMP262167 LCJ262167:LCT262167 KSN262167:KSX262167 KIR262167:KJB262167 JYV262167:JZF262167 JOZ262167:JPJ262167 JFD262167:JFN262167 IVH262167:IVR262167 ILL262167:ILV262167 IBP262167:IBZ262167 HRT262167:HSD262167 HHX262167:HIH262167 GYB262167:GYL262167 GOF262167:GOP262167 GEJ262167:GET262167 FUN262167:FUX262167 FKR262167:FLB262167 FAV262167:FBF262167 EQZ262167:ERJ262167 EHD262167:EHN262167 DXH262167:DXR262167 DNL262167:DNV262167 DDP262167:DDZ262167 CTT262167:CUD262167 CJX262167:CKH262167 CAB262167:CAL262167 BQF262167:BQP262167 BGJ262167:BGT262167 AWN262167:AWX262167 AMR262167:ANB262167 ACV262167:ADF262167 SZ262167:TJ262167 JD262167:JN262167 H262167:R262167 WVP196631:WVZ196631 WLT196631:WMD196631 WBX196631:WCH196631 VSB196631:VSL196631 VIF196631:VIP196631 UYJ196631:UYT196631 UON196631:UOX196631 UER196631:UFB196631 TUV196631:TVF196631 TKZ196631:TLJ196631 TBD196631:TBN196631 SRH196631:SRR196631 SHL196631:SHV196631 RXP196631:RXZ196631 RNT196631:ROD196631 RDX196631:REH196631 QUB196631:QUL196631 QKF196631:QKP196631 QAJ196631:QAT196631 PQN196631:PQX196631 PGR196631:PHB196631 OWV196631:OXF196631 OMZ196631:ONJ196631 ODD196631:ODN196631 NTH196631:NTR196631 NJL196631:NJV196631 MZP196631:MZZ196631 MPT196631:MQD196631 MFX196631:MGH196631 LWB196631:LWL196631 LMF196631:LMP196631 LCJ196631:LCT196631 KSN196631:KSX196631 KIR196631:KJB196631 JYV196631:JZF196631 JOZ196631:JPJ196631 JFD196631:JFN196631 IVH196631:IVR196631 ILL196631:ILV196631 IBP196631:IBZ196631 HRT196631:HSD196631 HHX196631:HIH196631 GYB196631:GYL196631 GOF196631:GOP196631 GEJ196631:GET196631 FUN196631:FUX196631 FKR196631:FLB196631 FAV196631:FBF196631 EQZ196631:ERJ196631 EHD196631:EHN196631 DXH196631:DXR196631 DNL196631:DNV196631 DDP196631:DDZ196631 CTT196631:CUD196631 CJX196631:CKH196631 CAB196631:CAL196631 BQF196631:BQP196631 BGJ196631:BGT196631 AWN196631:AWX196631 AMR196631:ANB196631 ACV196631:ADF196631 SZ196631:TJ196631 JD196631:JN196631 H196631:R196631 WVP131095:WVZ131095 WLT131095:WMD131095 WBX131095:WCH131095 VSB131095:VSL131095 VIF131095:VIP131095 UYJ131095:UYT131095 UON131095:UOX131095 UER131095:UFB131095 TUV131095:TVF131095 TKZ131095:TLJ131095 TBD131095:TBN131095 SRH131095:SRR131095 SHL131095:SHV131095 RXP131095:RXZ131095 RNT131095:ROD131095 RDX131095:REH131095 QUB131095:QUL131095 QKF131095:QKP131095 QAJ131095:QAT131095 PQN131095:PQX131095 PGR131095:PHB131095 OWV131095:OXF131095 OMZ131095:ONJ131095 ODD131095:ODN131095 NTH131095:NTR131095 NJL131095:NJV131095 MZP131095:MZZ131095 MPT131095:MQD131095 MFX131095:MGH131095 LWB131095:LWL131095 LMF131095:LMP131095 LCJ131095:LCT131095 KSN131095:KSX131095 KIR131095:KJB131095 JYV131095:JZF131095 JOZ131095:JPJ131095 JFD131095:JFN131095 IVH131095:IVR131095 ILL131095:ILV131095 IBP131095:IBZ131095 HRT131095:HSD131095 HHX131095:HIH131095 GYB131095:GYL131095 GOF131095:GOP131095 GEJ131095:GET131095 FUN131095:FUX131095 FKR131095:FLB131095 FAV131095:FBF131095 EQZ131095:ERJ131095 EHD131095:EHN131095 DXH131095:DXR131095 DNL131095:DNV131095 DDP131095:DDZ131095 CTT131095:CUD131095 CJX131095:CKH131095 CAB131095:CAL131095 BQF131095:BQP131095 BGJ131095:BGT131095 AWN131095:AWX131095 AMR131095:ANB131095 ACV131095:ADF131095 SZ131095:TJ131095 JD131095:JN131095 H131095:R131095 WVP65559:WVZ65559 WLT65559:WMD65559 WBX65559:WCH65559 VSB65559:VSL65559 VIF65559:VIP65559 UYJ65559:UYT65559 UON65559:UOX65559 UER65559:UFB65559 TUV65559:TVF65559 TKZ65559:TLJ65559 TBD65559:TBN65559 SRH65559:SRR65559 SHL65559:SHV65559 RXP65559:RXZ65559 RNT65559:ROD65559 RDX65559:REH65559 QUB65559:QUL65559 QKF65559:QKP65559 QAJ65559:QAT65559 PQN65559:PQX65559 PGR65559:PHB65559 OWV65559:OXF65559 OMZ65559:ONJ65559 ODD65559:ODN65559 NTH65559:NTR65559 NJL65559:NJV65559 MZP65559:MZZ65559 MPT65559:MQD65559 MFX65559:MGH65559 LWB65559:LWL65559 LMF65559:LMP65559 LCJ65559:LCT65559 KSN65559:KSX65559 KIR65559:KJB65559 JYV65559:JZF65559 JOZ65559:JPJ65559 JFD65559:JFN65559 IVH65559:IVR65559 ILL65559:ILV65559 IBP65559:IBZ65559 HRT65559:HSD65559 HHX65559:HIH65559 GYB65559:GYL65559 GOF65559:GOP65559 GEJ65559:GET65559 FUN65559:FUX65559 FKR65559:FLB65559 FAV65559:FBF65559 EQZ65559:ERJ65559 EHD65559:EHN65559 DXH65559:DXR65559 DNL65559:DNV65559 DDP65559:DDZ65559 CTT65559:CUD65559 CJX65559:CKH65559 CAB65559:CAL65559 BQF65559:BQP65559 BGJ65559:BGT65559 AWN65559:AWX65559 AMR65559:ANB65559 ACV65559:ADF65559 SZ65559:TJ65559 JD65559:JN65559 WVP18:WVZ19 WLT18:WMD19 WBX18:WCH19 VSB18:VSL19 VIF18:VIP19 UYJ18:UYT19 UON18:UOX19 UER18:UFB19 TUV18:TVF19 TKZ18:TLJ19 TBD18:TBN19 SRH18:SRR19 SHL18:SHV19 RXP18:RXZ19 RNT18:ROD19 RDX18:REH19 QUB18:QUL19 QKF18:QKP19 QAJ18:QAT19 PQN18:PQX19 PGR18:PHB19 OWV18:OXF19 OMZ18:ONJ19 ODD18:ODN19 NTH18:NTR19 NJL18:NJV19 MZP18:MZZ19 MPT18:MQD19 MFX18:MGH19 LWB18:LWL19 LMF18:LMP19 LCJ18:LCT19 KSN18:KSX19 KIR18:KJB19 JYV18:JZF19 JOZ18:JPJ19 JFD18:JFN19 IVH18:IVR19 ILL18:ILV19 IBP18:IBZ19 HRT18:HSD19 HHX18:HIH19 GYB18:GYL19 GOF18:GOP19 GEJ18:GET19 FUN18:FUX19 FKR18:FLB19 FAV18:FBF19 EQZ18:ERJ19 EHD18:EHN19 DXH18:DXR19 DNL18:DNV19 DDP18:DDZ19 CTT18:CUD19 CJX18:CKH19 CAB18:CAL19 BQF18:BQP19 BGJ18:BGT19 AWN18:AWX19 AMR18:ANB19 ACV18:ADF19 SZ18:TJ19 JD18:JN19 H18:R19"/>
    <dataValidation allowBlank="1" showInputMessage="1" showErrorMessage="1" promptTitle="Owner Contact State" prompt="Enter the state for the owner contact" sqref="H65562 WVV983066:WVW983066 WLZ983066:WMA983066 WCD983066:WCE983066 VSH983066:VSI983066 VIL983066:VIM983066 UYP983066:UYQ983066 UOT983066:UOU983066 UEX983066:UEY983066 TVB983066:TVC983066 TLF983066:TLG983066 TBJ983066:TBK983066 SRN983066:SRO983066 SHR983066:SHS983066 RXV983066:RXW983066 RNZ983066:ROA983066 RED983066:REE983066 QUH983066:QUI983066 QKL983066:QKM983066 QAP983066:QAQ983066 PQT983066:PQU983066 PGX983066:PGY983066 OXB983066:OXC983066 ONF983066:ONG983066 ODJ983066:ODK983066 NTN983066:NTO983066 NJR983066:NJS983066 MZV983066:MZW983066 MPZ983066:MQA983066 MGD983066:MGE983066 LWH983066:LWI983066 LML983066:LMM983066 LCP983066:LCQ983066 KST983066:KSU983066 KIX983066:KIY983066 JZB983066:JZC983066 JPF983066:JPG983066 JFJ983066:JFK983066 IVN983066:IVO983066 ILR983066:ILS983066 IBV983066:IBW983066 HRZ983066:HSA983066 HID983066:HIE983066 GYH983066:GYI983066 GOL983066:GOM983066 GEP983066:GEQ983066 FUT983066:FUU983066 FKX983066:FKY983066 FBB983066:FBC983066 ERF983066:ERG983066 EHJ983066:EHK983066 DXN983066:DXO983066 DNR983066:DNS983066 DDV983066:DDW983066 CTZ983066:CUA983066 CKD983066:CKE983066 CAH983066:CAI983066 BQL983066:BQM983066 BGP983066:BGQ983066 AWT983066:AWU983066 AMX983066:AMY983066 ADB983066:ADC983066 TF983066:TG983066 JJ983066:JK983066 N983066:O983066 WVV917530:WVW917530 WLZ917530:WMA917530 WCD917530:WCE917530 VSH917530:VSI917530 VIL917530:VIM917530 UYP917530:UYQ917530 UOT917530:UOU917530 UEX917530:UEY917530 TVB917530:TVC917530 TLF917530:TLG917530 TBJ917530:TBK917530 SRN917530:SRO917530 SHR917530:SHS917530 RXV917530:RXW917530 RNZ917530:ROA917530 RED917530:REE917530 QUH917530:QUI917530 QKL917530:QKM917530 QAP917530:QAQ917530 PQT917530:PQU917530 PGX917530:PGY917530 OXB917530:OXC917530 ONF917530:ONG917530 ODJ917530:ODK917530 NTN917530:NTO917530 NJR917530:NJS917530 MZV917530:MZW917530 MPZ917530:MQA917530 MGD917530:MGE917530 LWH917530:LWI917530 LML917530:LMM917530 LCP917530:LCQ917530 KST917530:KSU917530 KIX917530:KIY917530 JZB917530:JZC917530 JPF917530:JPG917530 JFJ917530:JFK917530 IVN917530:IVO917530 ILR917530:ILS917530 IBV917530:IBW917530 HRZ917530:HSA917530 HID917530:HIE917530 GYH917530:GYI917530 GOL917530:GOM917530 GEP917530:GEQ917530 FUT917530:FUU917530 FKX917530:FKY917530 FBB917530:FBC917530 ERF917530:ERG917530 EHJ917530:EHK917530 DXN917530:DXO917530 DNR917530:DNS917530 DDV917530:DDW917530 CTZ917530:CUA917530 CKD917530:CKE917530 CAH917530:CAI917530 BQL917530:BQM917530 BGP917530:BGQ917530 AWT917530:AWU917530 AMX917530:AMY917530 ADB917530:ADC917530 TF917530:TG917530 JJ917530:JK917530 N917530:O917530 WVV851994:WVW851994 WLZ851994:WMA851994 WCD851994:WCE851994 VSH851994:VSI851994 VIL851994:VIM851994 UYP851994:UYQ851994 UOT851994:UOU851994 UEX851994:UEY851994 TVB851994:TVC851994 TLF851994:TLG851994 TBJ851994:TBK851994 SRN851994:SRO851994 SHR851994:SHS851994 RXV851994:RXW851994 RNZ851994:ROA851994 RED851994:REE851994 QUH851994:QUI851994 QKL851994:QKM851994 QAP851994:QAQ851994 PQT851994:PQU851994 PGX851994:PGY851994 OXB851994:OXC851994 ONF851994:ONG851994 ODJ851994:ODK851994 NTN851994:NTO851994 NJR851994:NJS851994 MZV851994:MZW851994 MPZ851994:MQA851994 MGD851994:MGE851994 LWH851994:LWI851994 LML851994:LMM851994 LCP851994:LCQ851994 KST851994:KSU851994 KIX851994:KIY851994 JZB851994:JZC851994 JPF851994:JPG851994 JFJ851994:JFK851994 IVN851994:IVO851994 ILR851994:ILS851994 IBV851994:IBW851994 HRZ851994:HSA851994 HID851994:HIE851994 GYH851994:GYI851994 GOL851994:GOM851994 GEP851994:GEQ851994 FUT851994:FUU851994 FKX851994:FKY851994 FBB851994:FBC851994 ERF851994:ERG851994 EHJ851994:EHK851994 DXN851994:DXO851994 DNR851994:DNS851994 DDV851994:DDW851994 CTZ851994:CUA851994 CKD851994:CKE851994 CAH851994:CAI851994 BQL851994:BQM851994 BGP851994:BGQ851994 AWT851994:AWU851994 AMX851994:AMY851994 ADB851994:ADC851994 TF851994:TG851994 JJ851994:JK851994 N851994:O851994 WVV786458:WVW786458 WLZ786458:WMA786458 WCD786458:WCE786458 VSH786458:VSI786458 VIL786458:VIM786458 UYP786458:UYQ786458 UOT786458:UOU786458 UEX786458:UEY786458 TVB786458:TVC786458 TLF786458:TLG786458 TBJ786458:TBK786458 SRN786458:SRO786458 SHR786458:SHS786458 RXV786458:RXW786458 RNZ786458:ROA786458 RED786458:REE786458 QUH786458:QUI786458 QKL786458:QKM786458 QAP786458:QAQ786458 PQT786458:PQU786458 PGX786458:PGY786458 OXB786458:OXC786458 ONF786458:ONG786458 ODJ786458:ODK786458 NTN786458:NTO786458 NJR786458:NJS786458 MZV786458:MZW786458 MPZ786458:MQA786458 MGD786458:MGE786458 LWH786458:LWI786458 LML786458:LMM786458 LCP786458:LCQ786458 KST786458:KSU786458 KIX786458:KIY786458 JZB786458:JZC786458 JPF786458:JPG786458 JFJ786458:JFK786458 IVN786458:IVO786458 ILR786458:ILS786458 IBV786458:IBW786458 HRZ786458:HSA786458 HID786458:HIE786458 GYH786458:GYI786458 GOL786458:GOM786458 GEP786458:GEQ786458 FUT786458:FUU786458 FKX786458:FKY786458 FBB786458:FBC786458 ERF786458:ERG786458 EHJ786458:EHK786458 DXN786458:DXO786458 DNR786458:DNS786458 DDV786458:DDW786458 CTZ786458:CUA786458 CKD786458:CKE786458 CAH786458:CAI786458 BQL786458:BQM786458 BGP786458:BGQ786458 AWT786458:AWU786458 AMX786458:AMY786458 ADB786458:ADC786458 TF786458:TG786458 JJ786458:JK786458 N786458:O786458 WVV720922:WVW720922 WLZ720922:WMA720922 WCD720922:WCE720922 VSH720922:VSI720922 VIL720922:VIM720922 UYP720922:UYQ720922 UOT720922:UOU720922 UEX720922:UEY720922 TVB720922:TVC720922 TLF720922:TLG720922 TBJ720922:TBK720922 SRN720922:SRO720922 SHR720922:SHS720922 RXV720922:RXW720922 RNZ720922:ROA720922 RED720922:REE720922 QUH720922:QUI720922 QKL720922:QKM720922 QAP720922:QAQ720922 PQT720922:PQU720922 PGX720922:PGY720922 OXB720922:OXC720922 ONF720922:ONG720922 ODJ720922:ODK720922 NTN720922:NTO720922 NJR720922:NJS720922 MZV720922:MZW720922 MPZ720922:MQA720922 MGD720922:MGE720922 LWH720922:LWI720922 LML720922:LMM720922 LCP720922:LCQ720922 KST720922:KSU720922 KIX720922:KIY720922 JZB720922:JZC720922 JPF720922:JPG720922 JFJ720922:JFK720922 IVN720922:IVO720922 ILR720922:ILS720922 IBV720922:IBW720922 HRZ720922:HSA720922 HID720922:HIE720922 GYH720922:GYI720922 GOL720922:GOM720922 GEP720922:GEQ720922 FUT720922:FUU720922 FKX720922:FKY720922 FBB720922:FBC720922 ERF720922:ERG720922 EHJ720922:EHK720922 DXN720922:DXO720922 DNR720922:DNS720922 DDV720922:DDW720922 CTZ720922:CUA720922 CKD720922:CKE720922 CAH720922:CAI720922 BQL720922:BQM720922 BGP720922:BGQ720922 AWT720922:AWU720922 AMX720922:AMY720922 ADB720922:ADC720922 TF720922:TG720922 JJ720922:JK720922 N720922:O720922 WVV655386:WVW655386 WLZ655386:WMA655386 WCD655386:WCE655386 VSH655386:VSI655386 VIL655386:VIM655386 UYP655386:UYQ655386 UOT655386:UOU655386 UEX655386:UEY655386 TVB655386:TVC655386 TLF655386:TLG655386 TBJ655386:TBK655386 SRN655386:SRO655386 SHR655386:SHS655386 RXV655386:RXW655386 RNZ655386:ROA655386 RED655386:REE655386 QUH655386:QUI655386 QKL655386:QKM655386 QAP655386:QAQ655386 PQT655386:PQU655386 PGX655386:PGY655386 OXB655386:OXC655386 ONF655386:ONG655386 ODJ655386:ODK655386 NTN655386:NTO655386 NJR655386:NJS655386 MZV655386:MZW655386 MPZ655386:MQA655386 MGD655386:MGE655386 LWH655386:LWI655386 LML655386:LMM655386 LCP655386:LCQ655386 KST655386:KSU655386 KIX655386:KIY655386 JZB655386:JZC655386 JPF655386:JPG655386 JFJ655386:JFK655386 IVN655386:IVO655386 ILR655386:ILS655386 IBV655386:IBW655386 HRZ655386:HSA655386 HID655386:HIE655386 GYH655386:GYI655386 GOL655386:GOM655386 GEP655386:GEQ655386 FUT655386:FUU655386 FKX655386:FKY655386 FBB655386:FBC655386 ERF655386:ERG655386 EHJ655386:EHK655386 DXN655386:DXO655386 DNR655386:DNS655386 DDV655386:DDW655386 CTZ655386:CUA655386 CKD655386:CKE655386 CAH655386:CAI655386 BQL655386:BQM655386 BGP655386:BGQ655386 AWT655386:AWU655386 AMX655386:AMY655386 ADB655386:ADC655386 TF655386:TG655386 JJ655386:JK655386 N655386:O655386 WVV589850:WVW589850 WLZ589850:WMA589850 WCD589850:WCE589850 VSH589850:VSI589850 VIL589850:VIM589850 UYP589850:UYQ589850 UOT589850:UOU589850 UEX589850:UEY589850 TVB589850:TVC589850 TLF589850:TLG589850 TBJ589850:TBK589850 SRN589850:SRO589850 SHR589850:SHS589850 RXV589850:RXW589850 RNZ589850:ROA589850 RED589850:REE589850 QUH589850:QUI589850 QKL589850:QKM589850 QAP589850:QAQ589850 PQT589850:PQU589850 PGX589850:PGY589850 OXB589850:OXC589850 ONF589850:ONG589850 ODJ589850:ODK589850 NTN589850:NTO589850 NJR589850:NJS589850 MZV589850:MZW589850 MPZ589850:MQA589850 MGD589850:MGE589850 LWH589850:LWI589850 LML589850:LMM589850 LCP589850:LCQ589850 KST589850:KSU589850 KIX589850:KIY589850 JZB589850:JZC589850 JPF589850:JPG589850 JFJ589850:JFK589850 IVN589850:IVO589850 ILR589850:ILS589850 IBV589850:IBW589850 HRZ589850:HSA589850 HID589850:HIE589850 GYH589850:GYI589850 GOL589850:GOM589850 GEP589850:GEQ589850 FUT589850:FUU589850 FKX589850:FKY589850 FBB589850:FBC589850 ERF589850:ERG589850 EHJ589850:EHK589850 DXN589850:DXO589850 DNR589850:DNS589850 DDV589850:DDW589850 CTZ589850:CUA589850 CKD589850:CKE589850 CAH589850:CAI589850 BQL589850:BQM589850 BGP589850:BGQ589850 AWT589850:AWU589850 AMX589850:AMY589850 ADB589850:ADC589850 TF589850:TG589850 JJ589850:JK589850 N589850:O589850 WVV524314:WVW524314 WLZ524314:WMA524314 WCD524314:WCE524314 VSH524314:VSI524314 VIL524314:VIM524314 UYP524314:UYQ524314 UOT524314:UOU524314 UEX524314:UEY524314 TVB524314:TVC524314 TLF524314:TLG524314 TBJ524314:TBK524314 SRN524314:SRO524314 SHR524314:SHS524314 RXV524314:RXW524314 RNZ524314:ROA524314 RED524314:REE524314 QUH524314:QUI524314 QKL524314:QKM524314 QAP524314:QAQ524314 PQT524314:PQU524314 PGX524314:PGY524314 OXB524314:OXC524314 ONF524314:ONG524314 ODJ524314:ODK524314 NTN524314:NTO524314 NJR524314:NJS524314 MZV524314:MZW524314 MPZ524314:MQA524314 MGD524314:MGE524314 LWH524314:LWI524314 LML524314:LMM524314 LCP524314:LCQ524314 KST524314:KSU524314 KIX524314:KIY524314 JZB524314:JZC524314 JPF524314:JPG524314 JFJ524314:JFK524314 IVN524314:IVO524314 ILR524314:ILS524314 IBV524314:IBW524314 HRZ524314:HSA524314 HID524314:HIE524314 GYH524314:GYI524314 GOL524314:GOM524314 GEP524314:GEQ524314 FUT524314:FUU524314 FKX524314:FKY524314 FBB524314:FBC524314 ERF524314:ERG524314 EHJ524314:EHK524314 DXN524314:DXO524314 DNR524314:DNS524314 DDV524314:DDW524314 CTZ524314:CUA524314 CKD524314:CKE524314 CAH524314:CAI524314 BQL524314:BQM524314 BGP524314:BGQ524314 AWT524314:AWU524314 AMX524314:AMY524314 ADB524314:ADC524314 TF524314:TG524314 JJ524314:JK524314 N524314:O524314 WVV458778:WVW458778 WLZ458778:WMA458778 WCD458778:WCE458778 VSH458778:VSI458778 VIL458778:VIM458778 UYP458778:UYQ458778 UOT458778:UOU458778 UEX458778:UEY458778 TVB458778:TVC458778 TLF458778:TLG458778 TBJ458778:TBK458778 SRN458778:SRO458778 SHR458778:SHS458778 RXV458778:RXW458778 RNZ458778:ROA458778 RED458778:REE458778 QUH458778:QUI458778 QKL458778:QKM458778 QAP458778:QAQ458778 PQT458778:PQU458778 PGX458778:PGY458778 OXB458778:OXC458778 ONF458778:ONG458778 ODJ458778:ODK458778 NTN458778:NTO458778 NJR458778:NJS458778 MZV458778:MZW458778 MPZ458778:MQA458778 MGD458778:MGE458778 LWH458778:LWI458778 LML458778:LMM458778 LCP458778:LCQ458778 KST458778:KSU458778 KIX458778:KIY458778 JZB458778:JZC458778 JPF458778:JPG458778 JFJ458778:JFK458778 IVN458778:IVO458778 ILR458778:ILS458778 IBV458778:IBW458778 HRZ458778:HSA458778 HID458778:HIE458778 GYH458778:GYI458778 GOL458778:GOM458778 GEP458778:GEQ458778 FUT458778:FUU458778 FKX458778:FKY458778 FBB458778:FBC458778 ERF458778:ERG458778 EHJ458778:EHK458778 DXN458778:DXO458778 DNR458778:DNS458778 DDV458778:DDW458778 CTZ458778:CUA458778 CKD458778:CKE458778 CAH458778:CAI458778 BQL458778:BQM458778 BGP458778:BGQ458778 AWT458778:AWU458778 AMX458778:AMY458778 ADB458778:ADC458778 TF458778:TG458778 JJ458778:JK458778 N458778:O458778 WVV393242:WVW393242 WLZ393242:WMA393242 WCD393242:WCE393242 VSH393242:VSI393242 VIL393242:VIM393242 UYP393242:UYQ393242 UOT393242:UOU393242 UEX393242:UEY393242 TVB393242:TVC393242 TLF393242:TLG393242 TBJ393242:TBK393242 SRN393242:SRO393242 SHR393242:SHS393242 RXV393242:RXW393242 RNZ393242:ROA393242 RED393242:REE393242 QUH393242:QUI393242 QKL393242:QKM393242 QAP393242:QAQ393242 PQT393242:PQU393242 PGX393242:PGY393242 OXB393242:OXC393242 ONF393242:ONG393242 ODJ393242:ODK393242 NTN393242:NTO393242 NJR393242:NJS393242 MZV393242:MZW393242 MPZ393242:MQA393242 MGD393242:MGE393242 LWH393242:LWI393242 LML393242:LMM393242 LCP393242:LCQ393242 KST393242:KSU393242 KIX393242:KIY393242 JZB393242:JZC393242 JPF393242:JPG393242 JFJ393242:JFK393242 IVN393242:IVO393242 ILR393242:ILS393242 IBV393242:IBW393242 HRZ393242:HSA393242 HID393242:HIE393242 GYH393242:GYI393242 GOL393242:GOM393242 GEP393242:GEQ393242 FUT393242:FUU393242 FKX393242:FKY393242 FBB393242:FBC393242 ERF393242:ERG393242 EHJ393242:EHK393242 DXN393242:DXO393242 DNR393242:DNS393242 DDV393242:DDW393242 CTZ393242:CUA393242 CKD393242:CKE393242 CAH393242:CAI393242 BQL393242:BQM393242 BGP393242:BGQ393242 AWT393242:AWU393242 AMX393242:AMY393242 ADB393242:ADC393242 TF393242:TG393242 JJ393242:JK393242 N393242:O393242 WVV327706:WVW327706 WLZ327706:WMA327706 WCD327706:WCE327706 VSH327706:VSI327706 VIL327706:VIM327706 UYP327706:UYQ327706 UOT327706:UOU327706 UEX327706:UEY327706 TVB327706:TVC327706 TLF327706:TLG327706 TBJ327706:TBK327706 SRN327706:SRO327706 SHR327706:SHS327706 RXV327706:RXW327706 RNZ327706:ROA327706 RED327706:REE327706 QUH327706:QUI327706 QKL327706:QKM327706 QAP327706:QAQ327706 PQT327706:PQU327706 PGX327706:PGY327706 OXB327706:OXC327706 ONF327706:ONG327706 ODJ327706:ODK327706 NTN327706:NTO327706 NJR327706:NJS327706 MZV327706:MZW327706 MPZ327706:MQA327706 MGD327706:MGE327706 LWH327706:LWI327706 LML327706:LMM327706 LCP327706:LCQ327706 KST327706:KSU327706 KIX327706:KIY327706 JZB327706:JZC327706 JPF327706:JPG327706 JFJ327706:JFK327706 IVN327706:IVO327706 ILR327706:ILS327706 IBV327706:IBW327706 HRZ327706:HSA327706 HID327706:HIE327706 GYH327706:GYI327706 GOL327706:GOM327706 GEP327706:GEQ327706 FUT327706:FUU327706 FKX327706:FKY327706 FBB327706:FBC327706 ERF327706:ERG327706 EHJ327706:EHK327706 DXN327706:DXO327706 DNR327706:DNS327706 DDV327706:DDW327706 CTZ327706:CUA327706 CKD327706:CKE327706 CAH327706:CAI327706 BQL327706:BQM327706 BGP327706:BGQ327706 AWT327706:AWU327706 AMX327706:AMY327706 ADB327706:ADC327706 TF327706:TG327706 JJ327706:JK327706 N327706:O327706 WVV262170:WVW262170 WLZ262170:WMA262170 WCD262170:WCE262170 VSH262170:VSI262170 VIL262170:VIM262170 UYP262170:UYQ262170 UOT262170:UOU262170 UEX262170:UEY262170 TVB262170:TVC262170 TLF262170:TLG262170 TBJ262170:TBK262170 SRN262170:SRO262170 SHR262170:SHS262170 RXV262170:RXW262170 RNZ262170:ROA262170 RED262170:REE262170 QUH262170:QUI262170 QKL262170:QKM262170 QAP262170:QAQ262170 PQT262170:PQU262170 PGX262170:PGY262170 OXB262170:OXC262170 ONF262170:ONG262170 ODJ262170:ODK262170 NTN262170:NTO262170 NJR262170:NJS262170 MZV262170:MZW262170 MPZ262170:MQA262170 MGD262170:MGE262170 LWH262170:LWI262170 LML262170:LMM262170 LCP262170:LCQ262170 KST262170:KSU262170 KIX262170:KIY262170 JZB262170:JZC262170 JPF262170:JPG262170 JFJ262170:JFK262170 IVN262170:IVO262170 ILR262170:ILS262170 IBV262170:IBW262170 HRZ262170:HSA262170 HID262170:HIE262170 GYH262170:GYI262170 GOL262170:GOM262170 GEP262170:GEQ262170 FUT262170:FUU262170 FKX262170:FKY262170 FBB262170:FBC262170 ERF262170:ERG262170 EHJ262170:EHK262170 DXN262170:DXO262170 DNR262170:DNS262170 DDV262170:DDW262170 CTZ262170:CUA262170 CKD262170:CKE262170 CAH262170:CAI262170 BQL262170:BQM262170 BGP262170:BGQ262170 AWT262170:AWU262170 AMX262170:AMY262170 ADB262170:ADC262170 TF262170:TG262170 JJ262170:JK262170 N262170:O262170 WVV196634:WVW196634 WLZ196634:WMA196634 WCD196634:WCE196634 VSH196634:VSI196634 VIL196634:VIM196634 UYP196634:UYQ196634 UOT196634:UOU196634 UEX196634:UEY196634 TVB196634:TVC196634 TLF196634:TLG196634 TBJ196634:TBK196634 SRN196634:SRO196634 SHR196634:SHS196634 RXV196634:RXW196634 RNZ196634:ROA196634 RED196634:REE196634 QUH196634:QUI196634 QKL196634:QKM196634 QAP196634:QAQ196634 PQT196634:PQU196634 PGX196634:PGY196634 OXB196634:OXC196634 ONF196634:ONG196634 ODJ196634:ODK196634 NTN196634:NTO196634 NJR196634:NJS196634 MZV196634:MZW196634 MPZ196634:MQA196634 MGD196634:MGE196634 LWH196634:LWI196634 LML196634:LMM196634 LCP196634:LCQ196634 KST196634:KSU196634 KIX196634:KIY196634 JZB196634:JZC196634 JPF196634:JPG196634 JFJ196634:JFK196634 IVN196634:IVO196634 ILR196634:ILS196634 IBV196634:IBW196634 HRZ196634:HSA196634 HID196634:HIE196634 GYH196634:GYI196634 GOL196634:GOM196634 GEP196634:GEQ196634 FUT196634:FUU196634 FKX196634:FKY196634 FBB196634:FBC196634 ERF196634:ERG196634 EHJ196634:EHK196634 DXN196634:DXO196634 DNR196634:DNS196634 DDV196634:DDW196634 CTZ196634:CUA196634 CKD196634:CKE196634 CAH196634:CAI196634 BQL196634:BQM196634 BGP196634:BGQ196634 AWT196634:AWU196634 AMX196634:AMY196634 ADB196634:ADC196634 TF196634:TG196634 JJ196634:JK196634 N196634:O196634 WVV131098:WVW131098 WLZ131098:WMA131098 WCD131098:WCE131098 VSH131098:VSI131098 VIL131098:VIM131098 UYP131098:UYQ131098 UOT131098:UOU131098 UEX131098:UEY131098 TVB131098:TVC131098 TLF131098:TLG131098 TBJ131098:TBK131098 SRN131098:SRO131098 SHR131098:SHS131098 RXV131098:RXW131098 RNZ131098:ROA131098 RED131098:REE131098 QUH131098:QUI131098 QKL131098:QKM131098 QAP131098:QAQ131098 PQT131098:PQU131098 PGX131098:PGY131098 OXB131098:OXC131098 ONF131098:ONG131098 ODJ131098:ODK131098 NTN131098:NTO131098 NJR131098:NJS131098 MZV131098:MZW131098 MPZ131098:MQA131098 MGD131098:MGE131098 LWH131098:LWI131098 LML131098:LMM131098 LCP131098:LCQ131098 KST131098:KSU131098 KIX131098:KIY131098 JZB131098:JZC131098 JPF131098:JPG131098 JFJ131098:JFK131098 IVN131098:IVO131098 ILR131098:ILS131098 IBV131098:IBW131098 HRZ131098:HSA131098 HID131098:HIE131098 GYH131098:GYI131098 GOL131098:GOM131098 GEP131098:GEQ131098 FUT131098:FUU131098 FKX131098:FKY131098 FBB131098:FBC131098 ERF131098:ERG131098 EHJ131098:EHK131098 DXN131098:DXO131098 DNR131098:DNS131098 DDV131098:DDW131098 CTZ131098:CUA131098 CKD131098:CKE131098 CAH131098:CAI131098 BQL131098:BQM131098 BGP131098:BGQ131098 AWT131098:AWU131098 AMX131098:AMY131098 ADB131098:ADC131098 TF131098:TG131098 JJ131098:JK131098 N131098:O131098 WVV65562:WVW65562 WLZ65562:WMA65562 WCD65562:WCE65562 VSH65562:VSI65562 VIL65562:VIM65562 UYP65562:UYQ65562 UOT65562:UOU65562 UEX65562:UEY65562 TVB65562:TVC65562 TLF65562:TLG65562 TBJ65562:TBK65562 SRN65562:SRO65562 SHR65562:SHS65562 RXV65562:RXW65562 RNZ65562:ROA65562 RED65562:REE65562 QUH65562:QUI65562 QKL65562:QKM65562 QAP65562:QAQ65562 PQT65562:PQU65562 PGX65562:PGY65562 OXB65562:OXC65562 ONF65562:ONG65562 ODJ65562:ODK65562 NTN65562:NTO65562 NJR65562:NJS65562 MZV65562:MZW65562 MPZ65562:MQA65562 MGD65562:MGE65562 LWH65562:LWI65562 LML65562:LMM65562 LCP65562:LCQ65562 KST65562:KSU65562 KIX65562:KIY65562 JZB65562:JZC65562 JPF65562:JPG65562 JFJ65562:JFK65562 IVN65562:IVO65562 ILR65562:ILS65562 IBV65562:IBW65562 HRZ65562:HSA65562 HID65562:HIE65562 GYH65562:GYI65562 GOL65562:GOM65562 GEP65562:GEQ65562 FUT65562:FUU65562 FKX65562:FKY65562 FBB65562:FBC65562 ERF65562:ERG65562 EHJ65562:EHK65562 DXN65562:DXO65562 DNR65562:DNS65562 DDV65562:DDW65562 CTZ65562:CUA65562 CKD65562:CKE65562 CAH65562:CAI65562 BQL65562:BQM65562 BGP65562:BGQ65562 AWT65562:AWU65562 AMX65562:AMY65562 ADB65562:ADC65562 TF65562:TG65562 JJ65562:JK65562 N65562:O65562 WVP983066 WLT983066 WBX983066 VSB983066 VIF983066 UYJ983066 UON983066 UER983066 TUV983066 TKZ983066 TBD983066 SRH983066 SHL983066 RXP983066 RNT983066 RDX983066 QUB983066 QKF983066 QAJ983066 PQN983066 PGR983066 OWV983066 OMZ983066 ODD983066 NTH983066 NJL983066 MZP983066 MPT983066 MFX983066 LWB983066 LMF983066 LCJ983066 KSN983066 KIR983066 JYV983066 JOZ983066 JFD983066 IVH983066 ILL983066 IBP983066 HRT983066 HHX983066 GYB983066 GOF983066 GEJ983066 FUN983066 FKR983066 FAV983066 EQZ983066 EHD983066 DXH983066 DNL983066 DDP983066 CTT983066 CJX983066 CAB983066 BQF983066 BGJ983066 AWN983066 AMR983066 ACV983066 SZ983066 JD983066 H983066 WVP917530 WLT917530 WBX917530 VSB917530 VIF917530 UYJ917530 UON917530 UER917530 TUV917530 TKZ917530 TBD917530 SRH917530 SHL917530 RXP917530 RNT917530 RDX917530 QUB917530 QKF917530 QAJ917530 PQN917530 PGR917530 OWV917530 OMZ917530 ODD917530 NTH917530 NJL917530 MZP917530 MPT917530 MFX917530 LWB917530 LMF917530 LCJ917530 KSN917530 KIR917530 JYV917530 JOZ917530 JFD917530 IVH917530 ILL917530 IBP917530 HRT917530 HHX917530 GYB917530 GOF917530 GEJ917530 FUN917530 FKR917530 FAV917530 EQZ917530 EHD917530 DXH917530 DNL917530 DDP917530 CTT917530 CJX917530 CAB917530 BQF917530 BGJ917530 AWN917530 AMR917530 ACV917530 SZ917530 JD917530 H917530 WVP851994 WLT851994 WBX851994 VSB851994 VIF851994 UYJ851994 UON851994 UER851994 TUV851994 TKZ851994 TBD851994 SRH851994 SHL851994 RXP851994 RNT851994 RDX851994 QUB851994 QKF851994 QAJ851994 PQN851994 PGR851994 OWV851994 OMZ851994 ODD851994 NTH851994 NJL851994 MZP851994 MPT851994 MFX851994 LWB851994 LMF851994 LCJ851994 KSN851994 KIR851994 JYV851994 JOZ851994 JFD851994 IVH851994 ILL851994 IBP851994 HRT851994 HHX851994 GYB851994 GOF851994 GEJ851994 FUN851994 FKR851994 FAV851994 EQZ851994 EHD851994 DXH851994 DNL851994 DDP851994 CTT851994 CJX851994 CAB851994 BQF851994 BGJ851994 AWN851994 AMR851994 ACV851994 SZ851994 JD851994 H851994 WVP786458 WLT786458 WBX786458 VSB786458 VIF786458 UYJ786458 UON786458 UER786458 TUV786458 TKZ786458 TBD786458 SRH786458 SHL786458 RXP786458 RNT786458 RDX786458 QUB786458 QKF786458 QAJ786458 PQN786458 PGR786458 OWV786458 OMZ786458 ODD786458 NTH786458 NJL786458 MZP786458 MPT786458 MFX786458 LWB786458 LMF786458 LCJ786458 KSN786458 KIR786458 JYV786458 JOZ786458 JFD786458 IVH786458 ILL786458 IBP786458 HRT786458 HHX786458 GYB786458 GOF786458 GEJ786458 FUN786458 FKR786458 FAV786458 EQZ786458 EHD786458 DXH786458 DNL786458 DDP786458 CTT786458 CJX786458 CAB786458 BQF786458 BGJ786458 AWN786458 AMR786458 ACV786458 SZ786458 JD786458 H786458 WVP720922 WLT720922 WBX720922 VSB720922 VIF720922 UYJ720922 UON720922 UER720922 TUV720922 TKZ720922 TBD720922 SRH720922 SHL720922 RXP720922 RNT720922 RDX720922 QUB720922 QKF720922 QAJ720922 PQN720922 PGR720922 OWV720922 OMZ720922 ODD720922 NTH720922 NJL720922 MZP720922 MPT720922 MFX720922 LWB720922 LMF720922 LCJ720922 KSN720922 KIR720922 JYV720922 JOZ720922 JFD720922 IVH720922 ILL720922 IBP720922 HRT720922 HHX720922 GYB720922 GOF720922 GEJ720922 FUN720922 FKR720922 FAV720922 EQZ720922 EHD720922 DXH720922 DNL720922 DDP720922 CTT720922 CJX720922 CAB720922 BQF720922 BGJ720922 AWN720922 AMR720922 ACV720922 SZ720922 JD720922 H720922 WVP655386 WLT655386 WBX655386 VSB655386 VIF655386 UYJ655386 UON655386 UER655386 TUV655386 TKZ655386 TBD655386 SRH655386 SHL655386 RXP655386 RNT655386 RDX655386 QUB655386 QKF655386 QAJ655386 PQN655386 PGR655386 OWV655386 OMZ655386 ODD655386 NTH655386 NJL655386 MZP655386 MPT655386 MFX655386 LWB655386 LMF655386 LCJ655386 KSN655386 KIR655386 JYV655386 JOZ655386 JFD655386 IVH655386 ILL655386 IBP655386 HRT655386 HHX655386 GYB655386 GOF655386 GEJ655386 FUN655386 FKR655386 FAV655386 EQZ655386 EHD655386 DXH655386 DNL655386 DDP655386 CTT655386 CJX655386 CAB655386 BQF655386 BGJ655386 AWN655386 AMR655386 ACV655386 SZ655386 JD655386 H655386 WVP589850 WLT589850 WBX589850 VSB589850 VIF589850 UYJ589850 UON589850 UER589850 TUV589850 TKZ589850 TBD589850 SRH589850 SHL589850 RXP589850 RNT589850 RDX589850 QUB589850 QKF589850 QAJ589850 PQN589850 PGR589850 OWV589850 OMZ589850 ODD589850 NTH589850 NJL589850 MZP589850 MPT589850 MFX589850 LWB589850 LMF589850 LCJ589850 KSN589850 KIR589850 JYV589850 JOZ589850 JFD589850 IVH589850 ILL589850 IBP589850 HRT589850 HHX589850 GYB589850 GOF589850 GEJ589850 FUN589850 FKR589850 FAV589850 EQZ589850 EHD589850 DXH589850 DNL589850 DDP589850 CTT589850 CJX589850 CAB589850 BQF589850 BGJ589850 AWN589850 AMR589850 ACV589850 SZ589850 JD589850 H589850 WVP524314 WLT524314 WBX524314 VSB524314 VIF524314 UYJ524314 UON524314 UER524314 TUV524314 TKZ524314 TBD524314 SRH524314 SHL524314 RXP524314 RNT524314 RDX524314 QUB524314 QKF524314 QAJ524314 PQN524314 PGR524314 OWV524314 OMZ524314 ODD524314 NTH524314 NJL524314 MZP524314 MPT524314 MFX524314 LWB524314 LMF524314 LCJ524314 KSN524314 KIR524314 JYV524314 JOZ524314 JFD524314 IVH524314 ILL524314 IBP524314 HRT524314 HHX524314 GYB524314 GOF524314 GEJ524314 FUN524314 FKR524314 FAV524314 EQZ524314 EHD524314 DXH524314 DNL524314 DDP524314 CTT524314 CJX524314 CAB524314 BQF524314 BGJ524314 AWN524314 AMR524314 ACV524314 SZ524314 JD524314 H524314 WVP458778 WLT458778 WBX458778 VSB458778 VIF458778 UYJ458778 UON458778 UER458778 TUV458778 TKZ458778 TBD458778 SRH458778 SHL458778 RXP458778 RNT458778 RDX458778 QUB458778 QKF458778 QAJ458778 PQN458778 PGR458778 OWV458778 OMZ458778 ODD458778 NTH458778 NJL458778 MZP458778 MPT458778 MFX458778 LWB458778 LMF458778 LCJ458778 KSN458778 KIR458778 JYV458778 JOZ458778 JFD458778 IVH458778 ILL458778 IBP458778 HRT458778 HHX458778 GYB458778 GOF458778 GEJ458778 FUN458778 FKR458778 FAV458778 EQZ458778 EHD458778 DXH458778 DNL458778 DDP458778 CTT458778 CJX458778 CAB458778 BQF458778 BGJ458778 AWN458778 AMR458778 ACV458778 SZ458778 JD458778 H458778 WVP393242 WLT393242 WBX393242 VSB393242 VIF393242 UYJ393242 UON393242 UER393242 TUV393242 TKZ393242 TBD393242 SRH393242 SHL393242 RXP393242 RNT393242 RDX393242 QUB393242 QKF393242 QAJ393242 PQN393242 PGR393242 OWV393242 OMZ393242 ODD393242 NTH393242 NJL393242 MZP393242 MPT393242 MFX393242 LWB393242 LMF393242 LCJ393242 KSN393242 KIR393242 JYV393242 JOZ393242 JFD393242 IVH393242 ILL393242 IBP393242 HRT393242 HHX393242 GYB393242 GOF393242 GEJ393242 FUN393242 FKR393242 FAV393242 EQZ393242 EHD393242 DXH393242 DNL393242 DDP393242 CTT393242 CJX393242 CAB393242 BQF393242 BGJ393242 AWN393242 AMR393242 ACV393242 SZ393242 JD393242 H393242 WVP327706 WLT327706 WBX327706 VSB327706 VIF327706 UYJ327706 UON327706 UER327706 TUV327706 TKZ327706 TBD327706 SRH327706 SHL327706 RXP327706 RNT327706 RDX327706 QUB327706 QKF327706 QAJ327706 PQN327706 PGR327706 OWV327706 OMZ327706 ODD327706 NTH327706 NJL327706 MZP327706 MPT327706 MFX327706 LWB327706 LMF327706 LCJ327706 KSN327706 KIR327706 JYV327706 JOZ327706 JFD327706 IVH327706 ILL327706 IBP327706 HRT327706 HHX327706 GYB327706 GOF327706 GEJ327706 FUN327706 FKR327706 FAV327706 EQZ327706 EHD327706 DXH327706 DNL327706 DDP327706 CTT327706 CJX327706 CAB327706 BQF327706 BGJ327706 AWN327706 AMR327706 ACV327706 SZ327706 JD327706 H327706 WVP262170 WLT262170 WBX262170 VSB262170 VIF262170 UYJ262170 UON262170 UER262170 TUV262170 TKZ262170 TBD262170 SRH262170 SHL262170 RXP262170 RNT262170 RDX262170 QUB262170 QKF262170 QAJ262170 PQN262170 PGR262170 OWV262170 OMZ262170 ODD262170 NTH262170 NJL262170 MZP262170 MPT262170 MFX262170 LWB262170 LMF262170 LCJ262170 KSN262170 KIR262170 JYV262170 JOZ262170 JFD262170 IVH262170 ILL262170 IBP262170 HRT262170 HHX262170 GYB262170 GOF262170 GEJ262170 FUN262170 FKR262170 FAV262170 EQZ262170 EHD262170 DXH262170 DNL262170 DDP262170 CTT262170 CJX262170 CAB262170 BQF262170 BGJ262170 AWN262170 AMR262170 ACV262170 SZ262170 JD262170 H262170 WVP196634 WLT196634 WBX196634 VSB196634 VIF196634 UYJ196634 UON196634 UER196634 TUV196634 TKZ196634 TBD196634 SRH196634 SHL196634 RXP196634 RNT196634 RDX196634 QUB196634 QKF196634 QAJ196634 PQN196634 PGR196634 OWV196634 OMZ196634 ODD196634 NTH196634 NJL196634 MZP196634 MPT196634 MFX196634 LWB196634 LMF196634 LCJ196634 KSN196634 KIR196634 JYV196634 JOZ196634 JFD196634 IVH196634 ILL196634 IBP196634 HRT196634 HHX196634 GYB196634 GOF196634 GEJ196634 FUN196634 FKR196634 FAV196634 EQZ196634 EHD196634 DXH196634 DNL196634 DDP196634 CTT196634 CJX196634 CAB196634 BQF196634 BGJ196634 AWN196634 AMR196634 ACV196634 SZ196634 JD196634 H196634 WVP131098 WLT131098 WBX131098 VSB131098 VIF131098 UYJ131098 UON131098 UER131098 TUV131098 TKZ131098 TBD131098 SRH131098 SHL131098 RXP131098 RNT131098 RDX131098 QUB131098 QKF131098 QAJ131098 PQN131098 PGR131098 OWV131098 OMZ131098 ODD131098 NTH131098 NJL131098 MZP131098 MPT131098 MFX131098 LWB131098 LMF131098 LCJ131098 KSN131098 KIR131098 JYV131098 JOZ131098 JFD131098 IVH131098 ILL131098 IBP131098 HRT131098 HHX131098 GYB131098 GOF131098 GEJ131098 FUN131098 FKR131098 FAV131098 EQZ131098 EHD131098 DXH131098 DNL131098 DDP131098 CTT131098 CJX131098 CAB131098 BQF131098 BGJ131098 AWN131098 AMR131098 ACV131098 SZ131098 JD131098 H131098 WVP65562 WLT65562 WBX65562 VSB65562 VIF65562 UYJ65562 UON65562 UER65562 TUV65562 TKZ65562 TBD65562 SRH65562 SHL65562 RXP65562 RNT65562 RDX65562 QUB65562 QKF65562 QAJ65562 PQN65562 PGR65562 OWV65562 OMZ65562 ODD65562 NTH65562 NJL65562 MZP65562 MPT65562 MFX65562 LWB65562 LMF65562 LCJ65562 KSN65562 KIR65562 JYV65562 JOZ65562 JFD65562 IVH65562 ILL65562 IBP65562 HRT65562 HHX65562 GYB65562 GOF65562 GEJ65562 FUN65562 FKR65562 FAV65562 EQZ65562 EHD65562 DXH65562 DNL65562 DDP65562 CTT65562 CJX65562 CAB65562 BQF65562 BGJ65562 AWN65562 AMR65562 ACV65562 SZ65562 JD65562"/>
    <dataValidation allowBlank="1" showInputMessage="1" showErrorMessage="1" promptTitle="Second Owner Contact" prompt="Enter the name of a second person to contact for the ownership entity" sqref="H65570:R65570 WVP983074:WVZ983074 WLT983074:WMD983074 WBX983074:WCH983074 VSB983074:VSL983074 VIF983074:VIP983074 UYJ983074:UYT983074 UON983074:UOX983074 UER983074:UFB983074 TUV983074:TVF983074 TKZ983074:TLJ983074 TBD983074:TBN983074 SRH983074:SRR983074 SHL983074:SHV983074 RXP983074:RXZ983074 RNT983074:ROD983074 RDX983074:REH983074 QUB983074:QUL983074 QKF983074:QKP983074 QAJ983074:QAT983074 PQN983074:PQX983074 PGR983074:PHB983074 OWV983074:OXF983074 OMZ983074:ONJ983074 ODD983074:ODN983074 NTH983074:NTR983074 NJL983074:NJV983074 MZP983074:MZZ983074 MPT983074:MQD983074 MFX983074:MGH983074 LWB983074:LWL983074 LMF983074:LMP983074 LCJ983074:LCT983074 KSN983074:KSX983074 KIR983074:KJB983074 JYV983074:JZF983074 JOZ983074:JPJ983074 JFD983074:JFN983074 IVH983074:IVR983074 ILL983074:ILV983074 IBP983074:IBZ983074 HRT983074:HSD983074 HHX983074:HIH983074 GYB983074:GYL983074 GOF983074:GOP983074 GEJ983074:GET983074 FUN983074:FUX983074 FKR983074:FLB983074 FAV983074:FBF983074 EQZ983074:ERJ983074 EHD983074:EHN983074 DXH983074:DXR983074 DNL983074:DNV983074 DDP983074:DDZ983074 CTT983074:CUD983074 CJX983074:CKH983074 CAB983074:CAL983074 BQF983074:BQP983074 BGJ983074:BGT983074 AWN983074:AWX983074 AMR983074:ANB983074 ACV983074:ADF983074 SZ983074:TJ983074 JD983074:JN983074 H983074:R983074 WVP917538:WVZ917538 WLT917538:WMD917538 WBX917538:WCH917538 VSB917538:VSL917538 VIF917538:VIP917538 UYJ917538:UYT917538 UON917538:UOX917538 UER917538:UFB917538 TUV917538:TVF917538 TKZ917538:TLJ917538 TBD917538:TBN917538 SRH917538:SRR917538 SHL917538:SHV917538 RXP917538:RXZ917538 RNT917538:ROD917538 RDX917538:REH917538 QUB917538:QUL917538 QKF917538:QKP917538 QAJ917538:QAT917538 PQN917538:PQX917538 PGR917538:PHB917538 OWV917538:OXF917538 OMZ917538:ONJ917538 ODD917538:ODN917538 NTH917538:NTR917538 NJL917538:NJV917538 MZP917538:MZZ917538 MPT917538:MQD917538 MFX917538:MGH917538 LWB917538:LWL917538 LMF917538:LMP917538 LCJ917538:LCT917538 KSN917538:KSX917538 KIR917538:KJB917538 JYV917538:JZF917538 JOZ917538:JPJ917538 JFD917538:JFN917538 IVH917538:IVR917538 ILL917538:ILV917538 IBP917538:IBZ917538 HRT917538:HSD917538 HHX917538:HIH917538 GYB917538:GYL917538 GOF917538:GOP917538 GEJ917538:GET917538 FUN917538:FUX917538 FKR917538:FLB917538 FAV917538:FBF917538 EQZ917538:ERJ917538 EHD917538:EHN917538 DXH917538:DXR917538 DNL917538:DNV917538 DDP917538:DDZ917538 CTT917538:CUD917538 CJX917538:CKH917538 CAB917538:CAL917538 BQF917538:BQP917538 BGJ917538:BGT917538 AWN917538:AWX917538 AMR917538:ANB917538 ACV917538:ADF917538 SZ917538:TJ917538 JD917538:JN917538 H917538:R917538 WVP852002:WVZ852002 WLT852002:WMD852002 WBX852002:WCH852002 VSB852002:VSL852002 VIF852002:VIP852002 UYJ852002:UYT852002 UON852002:UOX852002 UER852002:UFB852002 TUV852002:TVF852002 TKZ852002:TLJ852002 TBD852002:TBN852002 SRH852002:SRR852002 SHL852002:SHV852002 RXP852002:RXZ852002 RNT852002:ROD852002 RDX852002:REH852002 QUB852002:QUL852002 QKF852002:QKP852002 QAJ852002:QAT852002 PQN852002:PQX852002 PGR852002:PHB852002 OWV852002:OXF852002 OMZ852002:ONJ852002 ODD852002:ODN852002 NTH852002:NTR852002 NJL852002:NJV852002 MZP852002:MZZ852002 MPT852002:MQD852002 MFX852002:MGH852002 LWB852002:LWL852002 LMF852002:LMP852002 LCJ852002:LCT852002 KSN852002:KSX852002 KIR852002:KJB852002 JYV852002:JZF852002 JOZ852002:JPJ852002 JFD852002:JFN852002 IVH852002:IVR852002 ILL852002:ILV852002 IBP852002:IBZ852002 HRT852002:HSD852002 HHX852002:HIH852002 GYB852002:GYL852002 GOF852002:GOP852002 GEJ852002:GET852002 FUN852002:FUX852002 FKR852002:FLB852002 FAV852002:FBF852002 EQZ852002:ERJ852002 EHD852002:EHN852002 DXH852002:DXR852002 DNL852002:DNV852002 DDP852002:DDZ852002 CTT852002:CUD852002 CJX852002:CKH852002 CAB852002:CAL852002 BQF852002:BQP852002 BGJ852002:BGT852002 AWN852002:AWX852002 AMR852002:ANB852002 ACV852002:ADF852002 SZ852002:TJ852002 JD852002:JN852002 H852002:R852002 WVP786466:WVZ786466 WLT786466:WMD786466 WBX786466:WCH786466 VSB786466:VSL786466 VIF786466:VIP786466 UYJ786466:UYT786466 UON786466:UOX786466 UER786466:UFB786466 TUV786466:TVF786466 TKZ786466:TLJ786466 TBD786466:TBN786466 SRH786466:SRR786466 SHL786466:SHV786466 RXP786466:RXZ786466 RNT786466:ROD786466 RDX786466:REH786466 QUB786466:QUL786466 QKF786466:QKP786466 QAJ786466:QAT786466 PQN786466:PQX786466 PGR786466:PHB786466 OWV786466:OXF786466 OMZ786466:ONJ786466 ODD786466:ODN786466 NTH786466:NTR786466 NJL786466:NJV786466 MZP786466:MZZ786466 MPT786466:MQD786466 MFX786466:MGH786466 LWB786466:LWL786466 LMF786466:LMP786466 LCJ786466:LCT786466 KSN786466:KSX786466 KIR786466:KJB786466 JYV786466:JZF786466 JOZ786466:JPJ786466 JFD786466:JFN786466 IVH786466:IVR786466 ILL786466:ILV786466 IBP786466:IBZ786466 HRT786466:HSD786466 HHX786466:HIH786466 GYB786466:GYL786466 GOF786466:GOP786466 GEJ786466:GET786466 FUN786466:FUX786466 FKR786466:FLB786466 FAV786466:FBF786466 EQZ786466:ERJ786466 EHD786466:EHN786466 DXH786466:DXR786466 DNL786466:DNV786466 DDP786466:DDZ786466 CTT786466:CUD786466 CJX786466:CKH786466 CAB786466:CAL786466 BQF786466:BQP786466 BGJ786466:BGT786466 AWN786466:AWX786466 AMR786466:ANB786466 ACV786466:ADF786466 SZ786466:TJ786466 JD786466:JN786466 H786466:R786466 WVP720930:WVZ720930 WLT720930:WMD720930 WBX720930:WCH720930 VSB720930:VSL720930 VIF720930:VIP720930 UYJ720930:UYT720930 UON720930:UOX720930 UER720930:UFB720930 TUV720930:TVF720930 TKZ720930:TLJ720930 TBD720930:TBN720930 SRH720930:SRR720930 SHL720930:SHV720930 RXP720930:RXZ720930 RNT720930:ROD720930 RDX720930:REH720930 QUB720930:QUL720930 QKF720930:QKP720930 QAJ720930:QAT720930 PQN720930:PQX720930 PGR720930:PHB720930 OWV720930:OXF720930 OMZ720930:ONJ720930 ODD720930:ODN720930 NTH720930:NTR720930 NJL720930:NJV720930 MZP720930:MZZ720930 MPT720930:MQD720930 MFX720930:MGH720930 LWB720930:LWL720930 LMF720930:LMP720930 LCJ720930:LCT720930 KSN720930:KSX720930 KIR720930:KJB720930 JYV720930:JZF720930 JOZ720930:JPJ720930 JFD720930:JFN720930 IVH720930:IVR720930 ILL720930:ILV720930 IBP720930:IBZ720930 HRT720930:HSD720930 HHX720930:HIH720930 GYB720930:GYL720930 GOF720930:GOP720930 GEJ720930:GET720930 FUN720930:FUX720930 FKR720930:FLB720930 FAV720930:FBF720930 EQZ720930:ERJ720930 EHD720930:EHN720930 DXH720930:DXR720930 DNL720930:DNV720930 DDP720930:DDZ720930 CTT720930:CUD720930 CJX720930:CKH720930 CAB720930:CAL720930 BQF720930:BQP720930 BGJ720930:BGT720930 AWN720930:AWX720930 AMR720930:ANB720930 ACV720930:ADF720930 SZ720930:TJ720930 JD720930:JN720930 H720930:R720930 WVP655394:WVZ655394 WLT655394:WMD655394 WBX655394:WCH655394 VSB655394:VSL655394 VIF655394:VIP655394 UYJ655394:UYT655394 UON655394:UOX655394 UER655394:UFB655394 TUV655394:TVF655394 TKZ655394:TLJ655394 TBD655394:TBN655394 SRH655394:SRR655394 SHL655394:SHV655394 RXP655394:RXZ655394 RNT655394:ROD655394 RDX655394:REH655394 QUB655394:QUL655394 QKF655394:QKP655394 QAJ655394:QAT655394 PQN655394:PQX655394 PGR655394:PHB655394 OWV655394:OXF655394 OMZ655394:ONJ655394 ODD655394:ODN655394 NTH655394:NTR655394 NJL655394:NJV655394 MZP655394:MZZ655394 MPT655394:MQD655394 MFX655394:MGH655394 LWB655394:LWL655394 LMF655394:LMP655394 LCJ655394:LCT655394 KSN655394:KSX655394 KIR655394:KJB655394 JYV655394:JZF655394 JOZ655394:JPJ655394 JFD655394:JFN655394 IVH655394:IVR655394 ILL655394:ILV655394 IBP655394:IBZ655394 HRT655394:HSD655394 HHX655394:HIH655394 GYB655394:GYL655394 GOF655394:GOP655394 GEJ655394:GET655394 FUN655394:FUX655394 FKR655394:FLB655394 FAV655394:FBF655394 EQZ655394:ERJ655394 EHD655394:EHN655394 DXH655394:DXR655394 DNL655394:DNV655394 DDP655394:DDZ655394 CTT655394:CUD655394 CJX655394:CKH655394 CAB655394:CAL655394 BQF655394:BQP655394 BGJ655394:BGT655394 AWN655394:AWX655394 AMR655394:ANB655394 ACV655394:ADF655394 SZ655394:TJ655394 JD655394:JN655394 H655394:R655394 WVP589858:WVZ589858 WLT589858:WMD589858 WBX589858:WCH589858 VSB589858:VSL589858 VIF589858:VIP589858 UYJ589858:UYT589858 UON589858:UOX589858 UER589858:UFB589858 TUV589858:TVF589858 TKZ589858:TLJ589858 TBD589858:TBN589858 SRH589858:SRR589858 SHL589858:SHV589858 RXP589858:RXZ589858 RNT589858:ROD589858 RDX589858:REH589858 QUB589858:QUL589858 QKF589858:QKP589858 QAJ589858:QAT589858 PQN589858:PQX589858 PGR589858:PHB589858 OWV589858:OXF589858 OMZ589858:ONJ589858 ODD589858:ODN589858 NTH589858:NTR589858 NJL589858:NJV589858 MZP589858:MZZ589858 MPT589858:MQD589858 MFX589858:MGH589858 LWB589858:LWL589858 LMF589858:LMP589858 LCJ589858:LCT589858 KSN589858:KSX589858 KIR589858:KJB589858 JYV589858:JZF589858 JOZ589858:JPJ589858 JFD589858:JFN589858 IVH589858:IVR589858 ILL589858:ILV589858 IBP589858:IBZ589858 HRT589858:HSD589858 HHX589858:HIH589858 GYB589858:GYL589858 GOF589858:GOP589858 GEJ589858:GET589858 FUN589858:FUX589858 FKR589858:FLB589858 FAV589858:FBF589858 EQZ589858:ERJ589858 EHD589858:EHN589858 DXH589858:DXR589858 DNL589858:DNV589858 DDP589858:DDZ589858 CTT589858:CUD589858 CJX589858:CKH589858 CAB589858:CAL589858 BQF589858:BQP589858 BGJ589858:BGT589858 AWN589858:AWX589858 AMR589858:ANB589858 ACV589858:ADF589858 SZ589858:TJ589858 JD589858:JN589858 H589858:R589858 WVP524322:WVZ524322 WLT524322:WMD524322 WBX524322:WCH524322 VSB524322:VSL524322 VIF524322:VIP524322 UYJ524322:UYT524322 UON524322:UOX524322 UER524322:UFB524322 TUV524322:TVF524322 TKZ524322:TLJ524322 TBD524322:TBN524322 SRH524322:SRR524322 SHL524322:SHV524322 RXP524322:RXZ524322 RNT524322:ROD524322 RDX524322:REH524322 QUB524322:QUL524322 QKF524322:QKP524322 QAJ524322:QAT524322 PQN524322:PQX524322 PGR524322:PHB524322 OWV524322:OXF524322 OMZ524322:ONJ524322 ODD524322:ODN524322 NTH524322:NTR524322 NJL524322:NJV524322 MZP524322:MZZ524322 MPT524322:MQD524322 MFX524322:MGH524322 LWB524322:LWL524322 LMF524322:LMP524322 LCJ524322:LCT524322 KSN524322:KSX524322 KIR524322:KJB524322 JYV524322:JZF524322 JOZ524322:JPJ524322 JFD524322:JFN524322 IVH524322:IVR524322 ILL524322:ILV524322 IBP524322:IBZ524322 HRT524322:HSD524322 HHX524322:HIH524322 GYB524322:GYL524322 GOF524322:GOP524322 GEJ524322:GET524322 FUN524322:FUX524322 FKR524322:FLB524322 FAV524322:FBF524322 EQZ524322:ERJ524322 EHD524322:EHN524322 DXH524322:DXR524322 DNL524322:DNV524322 DDP524322:DDZ524322 CTT524322:CUD524322 CJX524322:CKH524322 CAB524322:CAL524322 BQF524322:BQP524322 BGJ524322:BGT524322 AWN524322:AWX524322 AMR524322:ANB524322 ACV524322:ADF524322 SZ524322:TJ524322 JD524322:JN524322 H524322:R524322 WVP458786:WVZ458786 WLT458786:WMD458786 WBX458786:WCH458786 VSB458786:VSL458786 VIF458786:VIP458786 UYJ458786:UYT458786 UON458786:UOX458786 UER458786:UFB458786 TUV458786:TVF458786 TKZ458786:TLJ458786 TBD458786:TBN458786 SRH458786:SRR458786 SHL458786:SHV458786 RXP458786:RXZ458786 RNT458786:ROD458786 RDX458786:REH458786 QUB458786:QUL458786 QKF458786:QKP458786 QAJ458786:QAT458786 PQN458786:PQX458786 PGR458786:PHB458786 OWV458786:OXF458786 OMZ458786:ONJ458786 ODD458786:ODN458786 NTH458786:NTR458786 NJL458786:NJV458786 MZP458786:MZZ458786 MPT458786:MQD458786 MFX458786:MGH458786 LWB458786:LWL458786 LMF458786:LMP458786 LCJ458786:LCT458786 KSN458786:KSX458786 KIR458786:KJB458786 JYV458786:JZF458786 JOZ458786:JPJ458786 JFD458786:JFN458786 IVH458786:IVR458786 ILL458786:ILV458786 IBP458786:IBZ458786 HRT458786:HSD458786 HHX458786:HIH458786 GYB458786:GYL458786 GOF458786:GOP458786 GEJ458786:GET458786 FUN458786:FUX458786 FKR458786:FLB458786 FAV458786:FBF458786 EQZ458786:ERJ458786 EHD458786:EHN458786 DXH458786:DXR458786 DNL458786:DNV458786 DDP458786:DDZ458786 CTT458786:CUD458786 CJX458786:CKH458786 CAB458786:CAL458786 BQF458786:BQP458786 BGJ458786:BGT458786 AWN458786:AWX458786 AMR458786:ANB458786 ACV458786:ADF458786 SZ458786:TJ458786 JD458786:JN458786 H458786:R458786 WVP393250:WVZ393250 WLT393250:WMD393250 WBX393250:WCH393250 VSB393250:VSL393250 VIF393250:VIP393250 UYJ393250:UYT393250 UON393250:UOX393250 UER393250:UFB393250 TUV393250:TVF393250 TKZ393250:TLJ393250 TBD393250:TBN393250 SRH393250:SRR393250 SHL393250:SHV393250 RXP393250:RXZ393250 RNT393250:ROD393250 RDX393250:REH393250 QUB393250:QUL393250 QKF393250:QKP393250 QAJ393250:QAT393250 PQN393250:PQX393250 PGR393250:PHB393250 OWV393250:OXF393250 OMZ393250:ONJ393250 ODD393250:ODN393250 NTH393250:NTR393250 NJL393250:NJV393250 MZP393250:MZZ393250 MPT393250:MQD393250 MFX393250:MGH393250 LWB393250:LWL393250 LMF393250:LMP393250 LCJ393250:LCT393250 KSN393250:KSX393250 KIR393250:KJB393250 JYV393250:JZF393250 JOZ393250:JPJ393250 JFD393250:JFN393250 IVH393250:IVR393250 ILL393250:ILV393250 IBP393250:IBZ393250 HRT393250:HSD393250 HHX393250:HIH393250 GYB393250:GYL393250 GOF393250:GOP393250 GEJ393250:GET393250 FUN393250:FUX393250 FKR393250:FLB393250 FAV393250:FBF393250 EQZ393250:ERJ393250 EHD393250:EHN393250 DXH393250:DXR393250 DNL393250:DNV393250 DDP393250:DDZ393250 CTT393250:CUD393250 CJX393250:CKH393250 CAB393250:CAL393250 BQF393250:BQP393250 BGJ393250:BGT393250 AWN393250:AWX393250 AMR393250:ANB393250 ACV393250:ADF393250 SZ393250:TJ393250 JD393250:JN393250 H393250:R393250 WVP327714:WVZ327714 WLT327714:WMD327714 WBX327714:WCH327714 VSB327714:VSL327714 VIF327714:VIP327714 UYJ327714:UYT327714 UON327714:UOX327714 UER327714:UFB327714 TUV327714:TVF327714 TKZ327714:TLJ327714 TBD327714:TBN327714 SRH327714:SRR327714 SHL327714:SHV327714 RXP327714:RXZ327714 RNT327714:ROD327714 RDX327714:REH327714 QUB327714:QUL327714 QKF327714:QKP327714 QAJ327714:QAT327714 PQN327714:PQX327714 PGR327714:PHB327714 OWV327714:OXF327714 OMZ327714:ONJ327714 ODD327714:ODN327714 NTH327714:NTR327714 NJL327714:NJV327714 MZP327714:MZZ327714 MPT327714:MQD327714 MFX327714:MGH327714 LWB327714:LWL327714 LMF327714:LMP327714 LCJ327714:LCT327714 KSN327714:KSX327714 KIR327714:KJB327714 JYV327714:JZF327714 JOZ327714:JPJ327714 JFD327714:JFN327714 IVH327714:IVR327714 ILL327714:ILV327714 IBP327714:IBZ327714 HRT327714:HSD327714 HHX327714:HIH327714 GYB327714:GYL327714 GOF327714:GOP327714 GEJ327714:GET327714 FUN327714:FUX327714 FKR327714:FLB327714 FAV327714:FBF327714 EQZ327714:ERJ327714 EHD327714:EHN327714 DXH327714:DXR327714 DNL327714:DNV327714 DDP327714:DDZ327714 CTT327714:CUD327714 CJX327714:CKH327714 CAB327714:CAL327714 BQF327714:BQP327714 BGJ327714:BGT327714 AWN327714:AWX327714 AMR327714:ANB327714 ACV327714:ADF327714 SZ327714:TJ327714 JD327714:JN327714 H327714:R327714 WVP262178:WVZ262178 WLT262178:WMD262178 WBX262178:WCH262178 VSB262178:VSL262178 VIF262178:VIP262178 UYJ262178:UYT262178 UON262178:UOX262178 UER262178:UFB262178 TUV262178:TVF262178 TKZ262178:TLJ262178 TBD262178:TBN262178 SRH262178:SRR262178 SHL262178:SHV262178 RXP262178:RXZ262178 RNT262178:ROD262178 RDX262178:REH262178 QUB262178:QUL262178 QKF262178:QKP262178 QAJ262178:QAT262178 PQN262178:PQX262178 PGR262178:PHB262178 OWV262178:OXF262178 OMZ262178:ONJ262178 ODD262178:ODN262178 NTH262178:NTR262178 NJL262178:NJV262178 MZP262178:MZZ262178 MPT262178:MQD262178 MFX262178:MGH262178 LWB262178:LWL262178 LMF262178:LMP262178 LCJ262178:LCT262178 KSN262178:KSX262178 KIR262178:KJB262178 JYV262178:JZF262178 JOZ262178:JPJ262178 JFD262178:JFN262178 IVH262178:IVR262178 ILL262178:ILV262178 IBP262178:IBZ262178 HRT262178:HSD262178 HHX262178:HIH262178 GYB262178:GYL262178 GOF262178:GOP262178 GEJ262178:GET262178 FUN262178:FUX262178 FKR262178:FLB262178 FAV262178:FBF262178 EQZ262178:ERJ262178 EHD262178:EHN262178 DXH262178:DXR262178 DNL262178:DNV262178 DDP262178:DDZ262178 CTT262178:CUD262178 CJX262178:CKH262178 CAB262178:CAL262178 BQF262178:BQP262178 BGJ262178:BGT262178 AWN262178:AWX262178 AMR262178:ANB262178 ACV262178:ADF262178 SZ262178:TJ262178 JD262178:JN262178 H262178:R262178 WVP196642:WVZ196642 WLT196642:WMD196642 WBX196642:WCH196642 VSB196642:VSL196642 VIF196642:VIP196642 UYJ196642:UYT196642 UON196642:UOX196642 UER196642:UFB196642 TUV196642:TVF196642 TKZ196642:TLJ196642 TBD196642:TBN196642 SRH196642:SRR196642 SHL196642:SHV196642 RXP196642:RXZ196642 RNT196642:ROD196642 RDX196642:REH196642 QUB196642:QUL196642 QKF196642:QKP196642 QAJ196642:QAT196642 PQN196642:PQX196642 PGR196642:PHB196642 OWV196642:OXF196642 OMZ196642:ONJ196642 ODD196642:ODN196642 NTH196642:NTR196642 NJL196642:NJV196642 MZP196642:MZZ196642 MPT196642:MQD196642 MFX196642:MGH196642 LWB196642:LWL196642 LMF196642:LMP196642 LCJ196642:LCT196642 KSN196642:KSX196642 KIR196642:KJB196642 JYV196642:JZF196642 JOZ196642:JPJ196642 JFD196642:JFN196642 IVH196642:IVR196642 ILL196642:ILV196642 IBP196642:IBZ196642 HRT196642:HSD196642 HHX196642:HIH196642 GYB196642:GYL196642 GOF196642:GOP196642 GEJ196642:GET196642 FUN196642:FUX196642 FKR196642:FLB196642 FAV196642:FBF196642 EQZ196642:ERJ196642 EHD196642:EHN196642 DXH196642:DXR196642 DNL196642:DNV196642 DDP196642:DDZ196642 CTT196642:CUD196642 CJX196642:CKH196642 CAB196642:CAL196642 BQF196642:BQP196642 BGJ196642:BGT196642 AWN196642:AWX196642 AMR196642:ANB196642 ACV196642:ADF196642 SZ196642:TJ196642 JD196642:JN196642 H196642:R196642 WVP131106:WVZ131106 WLT131106:WMD131106 WBX131106:WCH131106 VSB131106:VSL131106 VIF131106:VIP131106 UYJ131106:UYT131106 UON131106:UOX131106 UER131106:UFB131106 TUV131106:TVF131106 TKZ131106:TLJ131106 TBD131106:TBN131106 SRH131106:SRR131106 SHL131106:SHV131106 RXP131106:RXZ131106 RNT131106:ROD131106 RDX131106:REH131106 QUB131106:QUL131106 QKF131106:QKP131106 QAJ131106:QAT131106 PQN131106:PQX131106 PGR131106:PHB131106 OWV131106:OXF131106 OMZ131106:ONJ131106 ODD131106:ODN131106 NTH131106:NTR131106 NJL131106:NJV131106 MZP131106:MZZ131106 MPT131106:MQD131106 MFX131106:MGH131106 LWB131106:LWL131106 LMF131106:LMP131106 LCJ131106:LCT131106 KSN131106:KSX131106 KIR131106:KJB131106 JYV131106:JZF131106 JOZ131106:JPJ131106 JFD131106:JFN131106 IVH131106:IVR131106 ILL131106:ILV131106 IBP131106:IBZ131106 HRT131106:HSD131106 HHX131106:HIH131106 GYB131106:GYL131106 GOF131106:GOP131106 GEJ131106:GET131106 FUN131106:FUX131106 FKR131106:FLB131106 FAV131106:FBF131106 EQZ131106:ERJ131106 EHD131106:EHN131106 DXH131106:DXR131106 DNL131106:DNV131106 DDP131106:DDZ131106 CTT131106:CUD131106 CJX131106:CKH131106 CAB131106:CAL131106 BQF131106:BQP131106 BGJ131106:BGT131106 AWN131106:AWX131106 AMR131106:ANB131106 ACV131106:ADF131106 SZ131106:TJ131106 JD131106:JN131106 H131106:R131106 WVP65570:WVZ65570 WLT65570:WMD65570 WBX65570:WCH65570 VSB65570:VSL65570 VIF65570:VIP65570 UYJ65570:UYT65570 UON65570:UOX65570 UER65570:UFB65570 TUV65570:TVF65570 TKZ65570:TLJ65570 TBD65570:TBN65570 SRH65570:SRR65570 SHL65570:SHV65570 RXP65570:RXZ65570 RNT65570:ROD65570 RDX65570:REH65570 QUB65570:QUL65570 QKF65570:QKP65570 QAJ65570:QAT65570 PQN65570:PQX65570 PGR65570:PHB65570 OWV65570:OXF65570 OMZ65570:ONJ65570 ODD65570:ODN65570 NTH65570:NTR65570 NJL65570:NJV65570 MZP65570:MZZ65570 MPT65570:MQD65570 MFX65570:MGH65570 LWB65570:LWL65570 LMF65570:LMP65570 LCJ65570:LCT65570 KSN65570:KSX65570 KIR65570:KJB65570 JYV65570:JZF65570 JOZ65570:JPJ65570 JFD65570:JFN65570 IVH65570:IVR65570 ILL65570:ILV65570 IBP65570:IBZ65570 HRT65570:HSD65570 HHX65570:HIH65570 GYB65570:GYL65570 GOF65570:GOP65570 GEJ65570:GET65570 FUN65570:FUX65570 FKR65570:FLB65570 FAV65570:FBF65570 EQZ65570:ERJ65570 EHD65570:EHN65570 DXH65570:DXR65570 DNL65570:DNV65570 DDP65570:DDZ65570 CTT65570:CUD65570 CJX65570:CKH65570 CAB65570:CAL65570 BQF65570:BQP65570 BGJ65570:BGT65570 AWN65570:AWX65570 AMR65570:ANB65570 ACV65570:ADF65570 SZ65570:TJ65570 JD65570:JN65570"/>
    <dataValidation allowBlank="1" showInputMessage="1" showErrorMessage="1" promptTitle="Second Owner Contact Fax" prompt="Enter the fax number for the second owner contact" sqref="H65573 WVP983077 WLT983077 WBX983077 VSB983077 VIF983077 UYJ983077 UON983077 UER983077 TUV983077 TKZ983077 TBD983077 SRH983077 SHL983077 RXP983077 RNT983077 RDX983077 QUB983077 QKF983077 QAJ983077 PQN983077 PGR983077 OWV983077 OMZ983077 ODD983077 NTH983077 NJL983077 MZP983077 MPT983077 MFX983077 LWB983077 LMF983077 LCJ983077 KSN983077 KIR983077 JYV983077 JOZ983077 JFD983077 IVH983077 ILL983077 IBP983077 HRT983077 HHX983077 GYB983077 GOF983077 GEJ983077 FUN983077 FKR983077 FAV983077 EQZ983077 EHD983077 DXH983077 DNL983077 DDP983077 CTT983077 CJX983077 CAB983077 BQF983077 BGJ983077 AWN983077 AMR983077 ACV983077 SZ983077 JD983077 H983077 WVP917541 WLT917541 WBX917541 VSB917541 VIF917541 UYJ917541 UON917541 UER917541 TUV917541 TKZ917541 TBD917541 SRH917541 SHL917541 RXP917541 RNT917541 RDX917541 QUB917541 QKF917541 QAJ917541 PQN917541 PGR917541 OWV917541 OMZ917541 ODD917541 NTH917541 NJL917541 MZP917541 MPT917541 MFX917541 LWB917541 LMF917541 LCJ917541 KSN917541 KIR917541 JYV917541 JOZ917541 JFD917541 IVH917541 ILL917541 IBP917541 HRT917541 HHX917541 GYB917541 GOF917541 GEJ917541 FUN917541 FKR917541 FAV917541 EQZ917541 EHD917541 DXH917541 DNL917541 DDP917541 CTT917541 CJX917541 CAB917541 BQF917541 BGJ917541 AWN917541 AMR917541 ACV917541 SZ917541 JD917541 H917541 WVP852005 WLT852005 WBX852005 VSB852005 VIF852005 UYJ852005 UON852005 UER852005 TUV852005 TKZ852005 TBD852005 SRH852005 SHL852005 RXP852005 RNT852005 RDX852005 QUB852005 QKF852005 QAJ852005 PQN852005 PGR852005 OWV852005 OMZ852005 ODD852005 NTH852005 NJL852005 MZP852005 MPT852005 MFX852005 LWB852005 LMF852005 LCJ852005 KSN852005 KIR852005 JYV852005 JOZ852005 JFD852005 IVH852005 ILL852005 IBP852005 HRT852005 HHX852005 GYB852005 GOF852005 GEJ852005 FUN852005 FKR852005 FAV852005 EQZ852005 EHD852005 DXH852005 DNL852005 DDP852005 CTT852005 CJX852005 CAB852005 BQF852005 BGJ852005 AWN852005 AMR852005 ACV852005 SZ852005 JD852005 H852005 WVP786469 WLT786469 WBX786469 VSB786469 VIF786469 UYJ786469 UON786469 UER786469 TUV786469 TKZ786469 TBD786469 SRH786469 SHL786469 RXP786469 RNT786469 RDX786469 QUB786469 QKF786469 QAJ786469 PQN786469 PGR786469 OWV786469 OMZ786469 ODD786469 NTH786469 NJL786469 MZP786469 MPT786469 MFX786469 LWB786469 LMF786469 LCJ786469 KSN786469 KIR786469 JYV786469 JOZ786469 JFD786469 IVH786469 ILL786469 IBP786469 HRT786469 HHX786469 GYB786469 GOF786469 GEJ786469 FUN786469 FKR786469 FAV786469 EQZ786469 EHD786469 DXH786469 DNL786469 DDP786469 CTT786469 CJX786469 CAB786469 BQF786469 BGJ786469 AWN786469 AMR786469 ACV786469 SZ786469 JD786469 H786469 WVP720933 WLT720933 WBX720933 VSB720933 VIF720933 UYJ720933 UON720933 UER720933 TUV720933 TKZ720933 TBD720933 SRH720933 SHL720933 RXP720933 RNT720933 RDX720933 QUB720933 QKF720933 QAJ720933 PQN720933 PGR720933 OWV720933 OMZ720933 ODD720933 NTH720933 NJL720933 MZP720933 MPT720933 MFX720933 LWB720933 LMF720933 LCJ720933 KSN720933 KIR720933 JYV720933 JOZ720933 JFD720933 IVH720933 ILL720933 IBP720933 HRT720933 HHX720933 GYB720933 GOF720933 GEJ720933 FUN720933 FKR720933 FAV720933 EQZ720933 EHD720933 DXH720933 DNL720933 DDP720933 CTT720933 CJX720933 CAB720933 BQF720933 BGJ720933 AWN720933 AMR720933 ACV720933 SZ720933 JD720933 H720933 WVP655397 WLT655397 WBX655397 VSB655397 VIF655397 UYJ655397 UON655397 UER655397 TUV655397 TKZ655397 TBD655397 SRH655397 SHL655397 RXP655397 RNT655397 RDX655397 QUB655397 QKF655397 QAJ655397 PQN655397 PGR655397 OWV655397 OMZ655397 ODD655397 NTH655397 NJL655397 MZP655397 MPT655397 MFX655397 LWB655397 LMF655397 LCJ655397 KSN655397 KIR655397 JYV655397 JOZ655397 JFD655397 IVH655397 ILL655397 IBP655397 HRT655397 HHX655397 GYB655397 GOF655397 GEJ655397 FUN655397 FKR655397 FAV655397 EQZ655397 EHD655397 DXH655397 DNL655397 DDP655397 CTT655397 CJX655397 CAB655397 BQF655397 BGJ655397 AWN655397 AMR655397 ACV655397 SZ655397 JD655397 H655397 WVP589861 WLT589861 WBX589861 VSB589861 VIF589861 UYJ589861 UON589861 UER589861 TUV589861 TKZ589861 TBD589861 SRH589861 SHL589861 RXP589861 RNT589861 RDX589861 QUB589861 QKF589861 QAJ589861 PQN589861 PGR589861 OWV589861 OMZ589861 ODD589861 NTH589861 NJL589861 MZP589861 MPT589861 MFX589861 LWB589861 LMF589861 LCJ589861 KSN589861 KIR589861 JYV589861 JOZ589861 JFD589861 IVH589861 ILL589861 IBP589861 HRT589861 HHX589861 GYB589861 GOF589861 GEJ589861 FUN589861 FKR589861 FAV589861 EQZ589861 EHD589861 DXH589861 DNL589861 DDP589861 CTT589861 CJX589861 CAB589861 BQF589861 BGJ589861 AWN589861 AMR589861 ACV589861 SZ589861 JD589861 H589861 WVP524325 WLT524325 WBX524325 VSB524325 VIF524325 UYJ524325 UON524325 UER524325 TUV524325 TKZ524325 TBD524325 SRH524325 SHL524325 RXP524325 RNT524325 RDX524325 QUB524325 QKF524325 QAJ524325 PQN524325 PGR524325 OWV524325 OMZ524325 ODD524325 NTH524325 NJL524325 MZP524325 MPT524325 MFX524325 LWB524325 LMF524325 LCJ524325 KSN524325 KIR524325 JYV524325 JOZ524325 JFD524325 IVH524325 ILL524325 IBP524325 HRT524325 HHX524325 GYB524325 GOF524325 GEJ524325 FUN524325 FKR524325 FAV524325 EQZ524325 EHD524325 DXH524325 DNL524325 DDP524325 CTT524325 CJX524325 CAB524325 BQF524325 BGJ524325 AWN524325 AMR524325 ACV524325 SZ524325 JD524325 H524325 WVP458789 WLT458789 WBX458789 VSB458789 VIF458789 UYJ458789 UON458789 UER458789 TUV458789 TKZ458789 TBD458789 SRH458789 SHL458789 RXP458789 RNT458789 RDX458789 QUB458789 QKF458789 QAJ458789 PQN458789 PGR458789 OWV458789 OMZ458789 ODD458789 NTH458789 NJL458789 MZP458789 MPT458789 MFX458789 LWB458789 LMF458789 LCJ458789 KSN458789 KIR458789 JYV458789 JOZ458789 JFD458789 IVH458789 ILL458789 IBP458789 HRT458789 HHX458789 GYB458789 GOF458789 GEJ458789 FUN458789 FKR458789 FAV458789 EQZ458789 EHD458789 DXH458789 DNL458789 DDP458789 CTT458789 CJX458789 CAB458789 BQF458789 BGJ458789 AWN458789 AMR458789 ACV458789 SZ458789 JD458789 H458789 WVP393253 WLT393253 WBX393253 VSB393253 VIF393253 UYJ393253 UON393253 UER393253 TUV393253 TKZ393253 TBD393253 SRH393253 SHL393253 RXP393253 RNT393253 RDX393253 QUB393253 QKF393253 QAJ393253 PQN393253 PGR393253 OWV393253 OMZ393253 ODD393253 NTH393253 NJL393253 MZP393253 MPT393253 MFX393253 LWB393253 LMF393253 LCJ393253 KSN393253 KIR393253 JYV393253 JOZ393253 JFD393253 IVH393253 ILL393253 IBP393253 HRT393253 HHX393253 GYB393253 GOF393253 GEJ393253 FUN393253 FKR393253 FAV393253 EQZ393253 EHD393253 DXH393253 DNL393253 DDP393253 CTT393253 CJX393253 CAB393253 BQF393253 BGJ393253 AWN393253 AMR393253 ACV393253 SZ393253 JD393253 H393253 WVP327717 WLT327717 WBX327717 VSB327717 VIF327717 UYJ327717 UON327717 UER327717 TUV327717 TKZ327717 TBD327717 SRH327717 SHL327717 RXP327717 RNT327717 RDX327717 QUB327717 QKF327717 QAJ327717 PQN327717 PGR327717 OWV327717 OMZ327717 ODD327717 NTH327717 NJL327717 MZP327717 MPT327717 MFX327717 LWB327717 LMF327717 LCJ327717 KSN327717 KIR327717 JYV327717 JOZ327717 JFD327717 IVH327717 ILL327717 IBP327717 HRT327717 HHX327717 GYB327717 GOF327717 GEJ327717 FUN327717 FKR327717 FAV327717 EQZ327717 EHD327717 DXH327717 DNL327717 DDP327717 CTT327717 CJX327717 CAB327717 BQF327717 BGJ327717 AWN327717 AMR327717 ACV327717 SZ327717 JD327717 H327717 WVP262181 WLT262181 WBX262181 VSB262181 VIF262181 UYJ262181 UON262181 UER262181 TUV262181 TKZ262181 TBD262181 SRH262181 SHL262181 RXP262181 RNT262181 RDX262181 QUB262181 QKF262181 QAJ262181 PQN262181 PGR262181 OWV262181 OMZ262181 ODD262181 NTH262181 NJL262181 MZP262181 MPT262181 MFX262181 LWB262181 LMF262181 LCJ262181 KSN262181 KIR262181 JYV262181 JOZ262181 JFD262181 IVH262181 ILL262181 IBP262181 HRT262181 HHX262181 GYB262181 GOF262181 GEJ262181 FUN262181 FKR262181 FAV262181 EQZ262181 EHD262181 DXH262181 DNL262181 DDP262181 CTT262181 CJX262181 CAB262181 BQF262181 BGJ262181 AWN262181 AMR262181 ACV262181 SZ262181 JD262181 H262181 WVP196645 WLT196645 WBX196645 VSB196645 VIF196645 UYJ196645 UON196645 UER196645 TUV196645 TKZ196645 TBD196645 SRH196645 SHL196645 RXP196645 RNT196645 RDX196645 QUB196645 QKF196645 QAJ196645 PQN196645 PGR196645 OWV196645 OMZ196645 ODD196645 NTH196645 NJL196645 MZP196645 MPT196645 MFX196645 LWB196645 LMF196645 LCJ196645 KSN196645 KIR196645 JYV196645 JOZ196645 JFD196645 IVH196645 ILL196645 IBP196645 HRT196645 HHX196645 GYB196645 GOF196645 GEJ196645 FUN196645 FKR196645 FAV196645 EQZ196645 EHD196645 DXH196645 DNL196645 DDP196645 CTT196645 CJX196645 CAB196645 BQF196645 BGJ196645 AWN196645 AMR196645 ACV196645 SZ196645 JD196645 H196645 WVP131109 WLT131109 WBX131109 VSB131109 VIF131109 UYJ131109 UON131109 UER131109 TUV131109 TKZ131109 TBD131109 SRH131109 SHL131109 RXP131109 RNT131109 RDX131109 QUB131109 QKF131109 QAJ131109 PQN131109 PGR131109 OWV131109 OMZ131109 ODD131109 NTH131109 NJL131109 MZP131109 MPT131109 MFX131109 LWB131109 LMF131109 LCJ131109 KSN131109 KIR131109 JYV131109 JOZ131109 JFD131109 IVH131109 ILL131109 IBP131109 HRT131109 HHX131109 GYB131109 GOF131109 GEJ131109 FUN131109 FKR131109 FAV131109 EQZ131109 EHD131109 DXH131109 DNL131109 DDP131109 CTT131109 CJX131109 CAB131109 BQF131109 BGJ131109 AWN131109 AMR131109 ACV131109 SZ131109 JD131109 H131109 WVP65573 WLT65573 WBX65573 VSB65573 VIF65573 UYJ65573 UON65573 UER65573 TUV65573 TKZ65573 TBD65573 SRH65573 SHL65573 RXP65573 RNT65573 RDX65573 QUB65573 QKF65573 QAJ65573 PQN65573 PGR65573 OWV65573 OMZ65573 ODD65573 NTH65573 NJL65573 MZP65573 MPT65573 MFX65573 LWB65573 LMF65573 LCJ65573 KSN65573 KIR65573 JYV65573 JOZ65573 JFD65573 IVH65573 ILL65573 IBP65573 HRT65573 HHX65573 GYB65573 GOF65573 GEJ65573 FUN65573 FKR65573 FAV65573 EQZ65573 EHD65573 DXH65573 DNL65573 DDP65573 CTT65573 CJX65573 CAB65573 BQF65573 BGJ65573 AWN65573 AMR65573 ACV65573 SZ65573 JD65573"/>
    <dataValidation allowBlank="1" showInputMessage="1" showErrorMessage="1" promptTitle="Second Owner Contact Extension" prompt="Enter the extension number for the second owner contact, if applicable" sqref="H65572 WVP983076 WLT983076 WBX983076 VSB983076 VIF983076 UYJ983076 UON983076 UER983076 TUV983076 TKZ983076 TBD983076 SRH983076 SHL983076 RXP983076 RNT983076 RDX983076 QUB983076 QKF983076 QAJ983076 PQN983076 PGR983076 OWV983076 OMZ983076 ODD983076 NTH983076 NJL983076 MZP983076 MPT983076 MFX983076 LWB983076 LMF983076 LCJ983076 KSN983076 KIR983076 JYV983076 JOZ983076 JFD983076 IVH983076 ILL983076 IBP983076 HRT983076 HHX983076 GYB983076 GOF983076 GEJ983076 FUN983076 FKR983076 FAV983076 EQZ983076 EHD983076 DXH983076 DNL983076 DDP983076 CTT983076 CJX983076 CAB983076 BQF983076 BGJ983076 AWN983076 AMR983076 ACV983076 SZ983076 JD983076 H983076 WVP917540 WLT917540 WBX917540 VSB917540 VIF917540 UYJ917540 UON917540 UER917540 TUV917540 TKZ917540 TBD917540 SRH917540 SHL917540 RXP917540 RNT917540 RDX917540 QUB917540 QKF917540 QAJ917540 PQN917540 PGR917540 OWV917540 OMZ917540 ODD917540 NTH917540 NJL917540 MZP917540 MPT917540 MFX917540 LWB917540 LMF917540 LCJ917540 KSN917540 KIR917540 JYV917540 JOZ917540 JFD917540 IVH917540 ILL917540 IBP917540 HRT917540 HHX917540 GYB917540 GOF917540 GEJ917540 FUN917540 FKR917540 FAV917540 EQZ917540 EHD917540 DXH917540 DNL917540 DDP917540 CTT917540 CJX917540 CAB917540 BQF917540 BGJ917540 AWN917540 AMR917540 ACV917540 SZ917540 JD917540 H917540 WVP852004 WLT852004 WBX852004 VSB852004 VIF852004 UYJ852004 UON852004 UER852004 TUV852004 TKZ852004 TBD852004 SRH852004 SHL852004 RXP852004 RNT852004 RDX852004 QUB852004 QKF852004 QAJ852004 PQN852004 PGR852004 OWV852004 OMZ852004 ODD852004 NTH852004 NJL852004 MZP852004 MPT852004 MFX852004 LWB852004 LMF852004 LCJ852004 KSN852004 KIR852004 JYV852004 JOZ852004 JFD852004 IVH852004 ILL852004 IBP852004 HRT852004 HHX852004 GYB852004 GOF852004 GEJ852004 FUN852004 FKR852004 FAV852004 EQZ852004 EHD852004 DXH852004 DNL852004 DDP852004 CTT852004 CJX852004 CAB852004 BQF852004 BGJ852004 AWN852004 AMR852004 ACV852004 SZ852004 JD852004 H852004 WVP786468 WLT786468 WBX786468 VSB786468 VIF786468 UYJ786468 UON786468 UER786468 TUV786468 TKZ786468 TBD786468 SRH786468 SHL786468 RXP786468 RNT786468 RDX786468 QUB786468 QKF786468 QAJ786468 PQN786468 PGR786468 OWV786468 OMZ786468 ODD786468 NTH786468 NJL786468 MZP786468 MPT786468 MFX786468 LWB786468 LMF786468 LCJ786468 KSN786468 KIR786468 JYV786468 JOZ786468 JFD786468 IVH786468 ILL786468 IBP786468 HRT786468 HHX786468 GYB786468 GOF786468 GEJ786468 FUN786468 FKR786468 FAV786468 EQZ786468 EHD786468 DXH786468 DNL786468 DDP786468 CTT786468 CJX786468 CAB786468 BQF786468 BGJ786468 AWN786468 AMR786468 ACV786468 SZ786468 JD786468 H786468 WVP720932 WLT720932 WBX720932 VSB720932 VIF720932 UYJ720932 UON720932 UER720932 TUV720932 TKZ720932 TBD720932 SRH720932 SHL720932 RXP720932 RNT720932 RDX720932 QUB720932 QKF720932 QAJ720932 PQN720932 PGR720932 OWV720932 OMZ720932 ODD720932 NTH720932 NJL720932 MZP720932 MPT720932 MFX720932 LWB720932 LMF720932 LCJ720932 KSN720932 KIR720932 JYV720932 JOZ720932 JFD720932 IVH720932 ILL720932 IBP720932 HRT720932 HHX720932 GYB720932 GOF720932 GEJ720932 FUN720932 FKR720932 FAV720932 EQZ720932 EHD720932 DXH720932 DNL720932 DDP720932 CTT720932 CJX720932 CAB720932 BQF720932 BGJ720932 AWN720932 AMR720932 ACV720932 SZ720932 JD720932 H720932 WVP655396 WLT655396 WBX655396 VSB655396 VIF655396 UYJ655396 UON655396 UER655396 TUV655396 TKZ655396 TBD655396 SRH655396 SHL655396 RXP655396 RNT655396 RDX655396 QUB655396 QKF655396 QAJ655396 PQN655396 PGR655396 OWV655396 OMZ655396 ODD655396 NTH655396 NJL655396 MZP655396 MPT655396 MFX655396 LWB655396 LMF655396 LCJ655396 KSN655396 KIR655396 JYV655396 JOZ655396 JFD655396 IVH655396 ILL655396 IBP655396 HRT655396 HHX655396 GYB655396 GOF655396 GEJ655396 FUN655396 FKR655396 FAV655396 EQZ655396 EHD655396 DXH655396 DNL655396 DDP655396 CTT655396 CJX655396 CAB655396 BQF655396 BGJ655396 AWN655396 AMR655396 ACV655396 SZ655396 JD655396 H655396 WVP589860 WLT589860 WBX589860 VSB589860 VIF589860 UYJ589860 UON589860 UER589860 TUV589860 TKZ589860 TBD589860 SRH589860 SHL589860 RXP589860 RNT589860 RDX589860 QUB589860 QKF589860 QAJ589860 PQN589860 PGR589860 OWV589860 OMZ589860 ODD589860 NTH589860 NJL589860 MZP589860 MPT589860 MFX589860 LWB589860 LMF589860 LCJ589860 KSN589860 KIR589860 JYV589860 JOZ589860 JFD589860 IVH589860 ILL589860 IBP589860 HRT589860 HHX589860 GYB589860 GOF589860 GEJ589860 FUN589860 FKR589860 FAV589860 EQZ589860 EHD589860 DXH589860 DNL589860 DDP589860 CTT589860 CJX589860 CAB589860 BQF589860 BGJ589860 AWN589860 AMR589860 ACV589860 SZ589860 JD589860 H589860 WVP524324 WLT524324 WBX524324 VSB524324 VIF524324 UYJ524324 UON524324 UER524324 TUV524324 TKZ524324 TBD524324 SRH524324 SHL524324 RXP524324 RNT524324 RDX524324 QUB524324 QKF524324 QAJ524324 PQN524324 PGR524324 OWV524324 OMZ524324 ODD524324 NTH524324 NJL524324 MZP524324 MPT524324 MFX524324 LWB524324 LMF524324 LCJ524324 KSN524324 KIR524324 JYV524324 JOZ524324 JFD524324 IVH524324 ILL524324 IBP524324 HRT524324 HHX524324 GYB524324 GOF524324 GEJ524324 FUN524324 FKR524324 FAV524324 EQZ524324 EHD524324 DXH524324 DNL524324 DDP524324 CTT524324 CJX524324 CAB524324 BQF524324 BGJ524324 AWN524324 AMR524324 ACV524324 SZ524324 JD524324 H524324 WVP458788 WLT458788 WBX458788 VSB458788 VIF458788 UYJ458788 UON458788 UER458788 TUV458788 TKZ458788 TBD458788 SRH458788 SHL458788 RXP458788 RNT458788 RDX458788 QUB458788 QKF458788 QAJ458788 PQN458788 PGR458788 OWV458788 OMZ458788 ODD458788 NTH458788 NJL458788 MZP458788 MPT458788 MFX458788 LWB458788 LMF458788 LCJ458788 KSN458788 KIR458788 JYV458788 JOZ458788 JFD458788 IVH458788 ILL458788 IBP458788 HRT458788 HHX458788 GYB458788 GOF458788 GEJ458788 FUN458788 FKR458788 FAV458788 EQZ458788 EHD458788 DXH458788 DNL458788 DDP458788 CTT458788 CJX458788 CAB458788 BQF458788 BGJ458788 AWN458788 AMR458788 ACV458788 SZ458788 JD458788 H458788 WVP393252 WLT393252 WBX393252 VSB393252 VIF393252 UYJ393252 UON393252 UER393252 TUV393252 TKZ393252 TBD393252 SRH393252 SHL393252 RXP393252 RNT393252 RDX393252 QUB393252 QKF393252 QAJ393252 PQN393252 PGR393252 OWV393252 OMZ393252 ODD393252 NTH393252 NJL393252 MZP393252 MPT393252 MFX393252 LWB393252 LMF393252 LCJ393252 KSN393252 KIR393252 JYV393252 JOZ393252 JFD393252 IVH393252 ILL393252 IBP393252 HRT393252 HHX393252 GYB393252 GOF393252 GEJ393252 FUN393252 FKR393252 FAV393252 EQZ393252 EHD393252 DXH393252 DNL393252 DDP393252 CTT393252 CJX393252 CAB393252 BQF393252 BGJ393252 AWN393252 AMR393252 ACV393252 SZ393252 JD393252 H393252 WVP327716 WLT327716 WBX327716 VSB327716 VIF327716 UYJ327716 UON327716 UER327716 TUV327716 TKZ327716 TBD327716 SRH327716 SHL327716 RXP327716 RNT327716 RDX327716 QUB327716 QKF327716 QAJ327716 PQN327716 PGR327716 OWV327716 OMZ327716 ODD327716 NTH327716 NJL327716 MZP327716 MPT327716 MFX327716 LWB327716 LMF327716 LCJ327716 KSN327716 KIR327716 JYV327716 JOZ327716 JFD327716 IVH327716 ILL327716 IBP327716 HRT327716 HHX327716 GYB327716 GOF327716 GEJ327716 FUN327716 FKR327716 FAV327716 EQZ327716 EHD327716 DXH327716 DNL327716 DDP327716 CTT327716 CJX327716 CAB327716 BQF327716 BGJ327716 AWN327716 AMR327716 ACV327716 SZ327716 JD327716 H327716 WVP262180 WLT262180 WBX262180 VSB262180 VIF262180 UYJ262180 UON262180 UER262180 TUV262180 TKZ262180 TBD262180 SRH262180 SHL262180 RXP262180 RNT262180 RDX262180 QUB262180 QKF262180 QAJ262180 PQN262180 PGR262180 OWV262180 OMZ262180 ODD262180 NTH262180 NJL262180 MZP262180 MPT262180 MFX262180 LWB262180 LMF262180 LCJ262180 KSN262180 KIR262180 JYV262180 JOZ262180 JFD262180 IVH262180 ILL262180 IBP262180 HRT262180 HHX262180 GYB262180 GOF262180 GEJ262180 FUN262180 FKR262180 FAV262180 EQZ262180 EHD262180 DXH262180 DNL262180 DDP262180 CTT262180 CJX262180 CAB262180 BQF262180 BGJ262180 AWN262180 AMR262180 ACV262180 SZ262180 JD262180 H262180 WVP196644 WLT196644 WBX196644 VSB196644 VIF196644 UYJ196644 UON196644 UER196644 TUV196644 TKZ196644 TBD196644 SRH196644 SHL196644 RXP196644 RNT196644 RDX196644 QUB196644 QKF196644 QAJ196644 PQN196644 PGR196644 OWV196644 OMZ196644 ODD196644 NTH196644 NJL196644 MZP196644 MPT196644 MFX196644 LWB196644 LMF196644 LCJ196644 KSN196644 KIR196644 JYV196644 JOZ196644 JFD196644 IVH196644 ILL196644 IBP196644 HRT196644 HHX196644 GYB196644 GOF196644 GEJ196644 FUN196644 FKR196644 FAV196644 EQZ196644 EHD196644 DXH196644 DNL196644 DDP196644 CTT196644 CJX196644 CAB196644 BQF196644 BGJ196644 AWN196644 AMR196644 ACV196644 SZ196644 JD196644 H196644 WVP131108 WLT131108 WBX131108 VSB131108 VIF131108 UYJ131108 UON131108 UER131108 TUV131108 TKZ131108 TBD131108 SRH131108 SHL131108 RXP131108 RNT131108 RDX131108 QUB131108 QKF131108 QAJ131108 PQN131108 PGR131108 OWV131108 OMZ131108 ODD131108 NTH131108 NJL131108 MZP131108 MPT131108 MFX131108 LWB131108 LMF131108 LCJ131108 KSN131108 KIR131108 JYV131108 JOZ131108 JFD131108 IVH131108 ILL131108 IBP131108 HRT131108 HHX131108 GYB131108 GOF131108 GEJ131108 FUN131108 FKR131108 FAV131108 EQZ131108 EHD131108 DXH131108 DNL131108 DDP131108 CTT131108 CJX131108 CAB131108 BQF131108 BGJ131108 AWN131108 AMR131108 ACV131108 SZ131108 JD131108 H131108 WVP65572 WLT65572 WBX65572 VSB65572 VIF65572 UYJ65572 UON65572 UER65572 TUV65572 TKZ65572 TBD65572 SRH65572 SHL65572 RXP65572 RNT65572 RDX65572 QUB65572 QKF65572 QAJ65572 PQN65572 PGR65572 OWV65572 OMZ65572 ODD65572 NTH65572 NJL65572 MZP65572 MPT65572 MFX65572 LWB65572 LMF65572 LCJ65572 KSN65572 KIR65572 JYV65572 JOZ65572 JFD65572 IVH65572 ILL65572 IBP65572 HRT65572 HHX65572 GYB65572 GOF65572 GEJ65572 FUN65572 FKR65572 FAV65572 EQZ65572 EHD65572 DXH65572 DNL65572 DDP65572 CTT65572 CJX65572 CAB65572 BQF65572 BGJ65572 AWN65572 AMR65572 ACV65572 SZ65572 JD65572"/>
    <dataValidation allowBlank="1" showInputMessage="1" showErrorMessage="1" promptTitle="Second Owner Contact Phone" prompt="Enter the phone number for the second owner contact" sqref="G65571:G65573 WVS983075:WVS983076 WLW983075:WLW983076 WCA983075:WCA983076 VSE983075:VSE983076 VII983075:VII983076 UYM983075:UYM983076 UOQ983075:UOQ983076 UEU983075:UEU983076 TUY983075:TUY983076 TLC983075:TLC983076 TBG983075:TBG983076 SRK983075:SRK983076 SHO983075:SHO983076 RXS983075:RXS983076 RNW983075:RNW983076 REA983075:REA983076 QUE983075:QUE983076 QKI983075:QKI983076 QAM983075:QAM983076 PQQ983075:PQQ983076 PGU983075:PGU983076 OWY983075:OWY983076 ONC983075:ONC983076 ODG983075:ODG983076 NTK983075:NTK983076 NJO983075:NJO983076 MZS983075:MZS983076 MPW983075:MPW983076 MGA983075:MGA983076 LWE983075:LWE983076 LMI983075:LMI983076 LCM983075:LCM983076 KSQ983075:KSQ983076 KIU983075:KIU983076 JYY983075:JYY983076 JPC983075:JPC983076 JFG983075:JFG983076 IVK983075:IVK983076 ILO983075:ILO983076 IBS983075:IBS983076 HRW983075:HRW983076 HIA983075:HIA983076 GYE983075:GYE983076 GOI983075:GOI983076 GEM983075:GEM983076 FUQ983075:FUQ983076 FKU983075:FKU983076 FAY983075:FAY983076 ERC983075:ERC983076 EHG983075:EHG983076 DXK983075:DXK983076 DNO983075:DNO983076 DDS983075:DDS983076 CTW983075:CTW983076 CKA983075:CKA983076 CAE983075:CAE983076 BQI983075:BQI983076 BGM983075:BGM983076 AWQ983075:AWQ983076 AMU983075:AMU983076 ACY983075:ACY983076 TC983075:TC983076 JG983075:JG983076 K983075:K983076 WVS917539:WVS917540 WLW917539:WLW917540 WCA917539:WCA917540 VSE917539:VSE917540 VII917539:VII917540 UYM917539:UYM917540 UOQ917539:UOQ917540 UEU917539:UEU917540 TUY917539:TUY917540 TLC917539:TLC917540 TBG917539:TBG917540 SRK917539:SRK917540 SHO917539:SHO917540 RXS917539:RXS917540 RNW917539:RNW917540 REA917539:REA917540 QUE917539:QUE917540 QKI917539:QKI917540 QAM917539:QAM917540 PQQ917539:PQQ917540 PGU917539:PGU917540 OWY917539:OWY917540 ONC917539:ONC917540 ODG917539:ODG917540 NTK917539:NTK917540 NJO917539:NJO917540 MZS917539:MZS917540 MPW917539:MPW917540 MGA917539:MGA917540 LWE917539:LWE917540 LMI917539:LMI917540 LCM917539:LCM917540 KSQ917539:KSQ917540 KIU917539:KIU917540 JYY917539:JYY917540 JPC917539:JPC917540 JFG917539:JFG917540 IVK917539:IVK917540 ILO917539:ILO917540 IBS917539:IBS917540 HRW917539:HRW917540 HIA917539:HIA917540 GYE917539:GYE917540 GOI917539:GOI917540 GEM917539:GEM917540 FUQ917539:FUQ917540 FKU917539:FKU917540 FAY917539:FAY917540 ERC917539:ERC917540 EHG917539:EHG917540 DXK917539:DXK917540 DNO917539:DNO917540 DDS917539:DDS917540 CTW917539:CTW917540 CKA917539:CKA917540 CAE917539:CAE917540 BQI917539:BQI917540 BGM917539:BGM917540 AWQ917539:AWQ917540 AMU917539:AMU917540 ACY917539:ACY917540 TC917539:TC917540 JG917539:JG917540 K917539:K917540 WVS852003:WVS852004 WLW852003:WLW852004 WCA852003:WCA852004 VSE852003:VSE852004 VII852003:VII852004 UYM852003:UYM852004 UOQ852003:UOQ852004 UEU852003:UEU852004 TUY852003:TUY852004 TLC852003:TLC852004 TBG852003:TBG852004 SRK852003:SRK852004 SHO852003:SHO852004 RXS852003:RXS852004 RNW852003:RNW852004 REA852003:REA852004 QUE852003:QUE852004 QKI852003:QKI852004 QAM852003:QAM852004 PQQ852003:PQQ852004 PGU852003:PGU852004 OWY852003:OWY852004 ONC852003:ONC852004 ODG852003:ODG852004 NTK852003:NTK852004 NJO852003:NJO852004 MZS852003:MZS852004 MPW852003:MPW852004 MGA852003:MGA852004 LWE852003:LWE852004 LMI852003:LMI852004 LCM852003:LCM852004 KSQ852003:KSQ852004 KIU852003:KIU852004 JYY852003:JYY852004 JPC852003:JPC852004 JFG852003:JFG852004 IVK852003:IVK852004 ILO852003:ILO852004 IBS852003:IBS852004 HRW852003:HRW852004 HIA852003:HIA852004 GYE852003:GYE852004 GOI852003:GOI852004 GEM852003:GEM852004 FUQ852003:FUQ852004 FKU852003:FKU852004 FAY852003:FAY852004 ERC852003:ERC852004 EHG852003:EHG852004 DXK852003:DXK852004 DNO852003:DNO852004 DDS852003:DDS852004 CTW852003:CTW852004 CKA852003:CKA852004 CAE852003:CAE852004 BQI852003:BQI852004 BGM852003:BGM852004 AWQ852003:AWQ852004 AMU852003:AMU852004 ACY852003:ACY852004 TC852003:TC852004 JG852003:JG852004 K852003:K852004 WVS786467:WVS786468 WLW786467:WLW786468 WCA786467:WCA786468 VSE786467:VSE786468 VII786467:VII786468 UYM786467:UYM786468 UOQ786467:UOQ786468 UEU786467:UEU786468 TUY786467:TUY786468 TLC786467:TLC786468 TBG786467:TBG786468 SRK786467:SRK786468 SHO786467:SHO786468 RXS786467:RXS786468 RNW786467:RNW786468 REA786467:REA786468 QUE786467:QUE786468 QKI786467:QKI786468 QAM786467:QAM786468 PQQ786467:PQQ786468 PGU786467:PGU786468 OWY786467:OWY786468 ONC786467:ONC786468 ODG786467:ODG786468 NTK786467:NTK786468 NJO786467:NJO786468 MZS786467:MZS786468 MPW786467:MPW786468 MGA786467:MGA786468 LWE786467:LWE786468 LMI786467:LMI786468 LCM786467:LCM786468 KSQ786467:KSQ786468 KIU786467:KIU786468 JYY786467:JYY786468 JPC786467:JPC786468 JFG786467:JFG786468 IVK786467:IVK786468 ILO786467:ILO786468 IBS786467:IBS786468 HRW786467:HRW786468 HIA786467:HIA786468 GYE786467:GYE786468 GOI786467:GOI786468 GEM786467:GEM786468 FUQ786467:FUQ786468 FKU786467:FKU786468 FAY786467:FAY786468 ERC786467:ERC786468 EHG786467:EHG786468 DXK786467:DXK786468 DNO786467:DNO786468 DDS786467:DDS786468 CTW786467:CTW786468 CKA786467:CKA786468 CAE786467:CAE786468 BQI786467:BQI786468 BGM786467:BGM786468 AWQ786467:AWQ786468 AMU786467:AMU786468 ACY786467:ACY786468 TC786467:TC786468 JG786467:JG786468 K786467:K786468 WVS720931:WVS720932 WLW720931:WLW720932 WCA720931:WCA720932 VSE720931:VSE720932 VII720931:VII720932 UYM720931:UYM720932 UOQ720931:UOQ720932 UEU720931:UEU720932 TUY720931:TUY720932 TLC720931:TLC720932 TBG720931:TBG720932 SRK720931:SRK720932 SHO720931:SHO720932 RXS720931:RXS720932 RNW720931:RNW720932 REA720931:REA720932 QUE720931:QUE720932 QKI720931:QKI720932 QAM720931:QAM720932 PQQ720931:PQQ720932 PGU720931:PGU720932 OWY720931:OWY720932 ONC720931:ONC720932 ODG720931:ODG720932 NTK720931:NTK720932 NJO720931:NJO720932 MZS720931:MZS720932 MPW720931:MPW720932 MGA720931:MGA720932 LWE720931:LWE720932 LMI720931:LMI720932 LCM720931:LCM720932 KSQ720931:KSQ720932 KIU720931:KIU720932 JYY720931:JYY720932 JPC720931:JPC720932 JFG720931:JFG720932 IVK720931:IVK720932 ILO720931:ILO720932 IBS720931:IBS720932 HRW720931:HRW720932 HIA720931:HIA720932 GYE720931:GYE720932 GOI720931:GOI720932 GEM720931:GEM720932 FUQ720931:FUQ720932 FKU720931:FKU720932 FAY720931:FAY720932 ERC720931:ERC720932 EHG720931:EHG720932 DXK720931:DXK720932 DNO720931:DNO720932 DDS720931:DDS720932 CTW720931:CTW720932 CKA720931:CKA720932 CAE720931:CAE720932 BQI720931:BQI720932 BGM720931:BGM720932 AWQ720931:AWQ720932 AMU720931:AMU720932 ACY720931:ACY720932 TC720931:TC720932 JG720931:JG720932 K720931:K720932 WVS655395:WVS655396 WLW655395:WLW655396 WCA655395:WCA655396 VSE655395:VSE655396 VII655395:VII655396 UYM655395:UYM655396 UOQ655395:UOQ655396 UEU655395:UEU655396 TUY655395:TUY655396 TLC655395:TLC655396 TBG655395:TBG655396 SRK655395:SRK655396 SHO655395:SHO655396 RXS655395:RXS655396 RNW655395:RNW655396 REA655395:REA655396 QUE655395:QUE655396 QKI655395:QKI655396 QAM655395:QAM655396 PQQ655395:PQQ655396 PGU655395:PGU655396 OWY655395:OWY655396 ONC655395:ONC655396 ODG655395:ODG655396 NTK655395:NTK655396 NJO655395:NJO655396 MZS655395:MZS655396 MPW655395:MPW655396 MGA655395:MGA655396 LWE655395:LWE655396 LMI655395:LMI655396 LCM655395:LCM655396 KSQ655395:KSQ655396 KIU655395:KIU655396 JYY655395:JYY655396 JPC655395:JPC655396 JFG655395:JFG655396 IVK655395:IVK655396 ILO655395:ILO655396 IBS655395:IBS655396 HRW655395:HRW655396 HIA655395:HIA655396 GYE655395:GYE655396 GOI655395:GOI655396 GEM655395:GEM655396 FUQ655395:FUQ655396 FKU655395:FKU655396 FAY655395:FAY655396 ERC655395:ERC655396 EHG655395:EHG655396 DXK655395:DXK655396 DNO655395:DNO655396 DDS655395:DDS655396 CTW655395:CTW655396 CKA655395:CKA655396 CAE655395:CAE655396 BQI655395:BQI655396 BGM655395:BGM655396 AWQ655395:AWQ655396 AMU655395:AMU655396 ACY655395:ACY655396 TC655395:TC655396 JG655395:JG655396 K655395:K655396 WVS589859:WVS589860 WLW589859:WLW589860 WCA589859:WCA589860 VSE589859:VSE589860 VII589859:VII589860 UYM589859:UYM589860 UOQ589859:UOQ589860 UEU589859:UEU589860 TUY589859:TUY589860 TLC589859:TLC589860 TBG589859:TBG589860 SRK589859:SRK589860 SHO589859:SHO589860 RXS589859:RXS589860 RNW589859:RNW589860 REA589859:REA589860 QUE589859:QUE589860 QKI589859:QKI589860 QAM589859:QAM589860 PQQ589859:PQQ589860 PGU589859:PGU589860 OWY589859:OWY589860 ONC589859:ONC589860 ODG589859:ODG589860 NTK589859:NTK589860 NJO589859:NJO589860 MZS589859:MZS589860 MPW589859:MPW589860 MGA589859:MGA589860 LWE589859:LWE589860 LMI589859:LMI589860 LCM589859:LCM589860 KSQ589859:KSQ589860 KIU589859:KIU589860 JYY589859:JYY589860 JPC589859:JPC589860 JFG589859:JFG589860 IVK589859:IVK589860 ILO589859:ILO589860 IBS589859:IBS589860 HRW589859:HRW589860 HIA589859:HIA589860 GYE589859:GYE589860 GOI589859:GOI589860 GEM589859:GEM589860 FUQ589859:FUQ589860 FKU589859:FKU589860 FAY589859:FAY589860 ERC589859:ERC589860 EHG589859:EHG589860 DXK589859:DXK589860 DNO589859:DNO589860 DDS589859:DDS589860 CTW589859:CTW589860 CKA589859:CKA589860 CAE589859:CAE589860 BQI589859:BQI589860 BGM589859:BGM589860 AWQ589859:AWQ589860 AMU589859:AMU589860 ACY589859:ACY589860 TC589859:TC589860 JG589859:JG589860 K589859:K589860 WVS524323:WVS524324 WLW524323:WLW524324 WCA524323:WCA524324 VSE524323:VSE524324 VII524323:VII524324 UYM524323:UYM524324 UOQ524323:UOQ524324 UEU524323:UEU524324 TUY524323:TUY524324 TLC524323:TLC524324 TBG524323:TBG524324 SRK524323:SRK524324 SHO524323:SHO524324 RXS524323:RXS524324 RNW524323:RNW524324 REA524323:REA524324 QUE524323:QUE524324 QKI524323:QKI524324 QAM524323:QAM524324 PQQ524323:PQQ524324 PGU524323:PGU524324 OWY524323:OWY524324 ONC524323:ONC524324 ODG524323:ODG524324 NTK524323:NTK524324 NJO524323:NJO524324 MZS524323:MZS524324 MPW524323:MPW524324 MGA524323:MGA524324 LWE524323:LWE524324 LMI524323:LMI524324 LCM524323:LCM524324 KSQ524323:KSQ524324 KIU524323:KIU524324 JYY524323:JYY524324 JPC524323:JPC524324 JFG524323:JFG524324 IVK524323:IVK524324 ILO524323:ILO524324 IBS524323:IBS524324 HRW524323:HRW524324 HIA524323:HIA524324 GYE524323:GYE524324 GOI524323:GOI524324 GEM524323:GEM524324 FUQ524323:FUQ524324 FKU524323:FKU524324 FAY524323:FAY524324 ERC524323:ERC524324 EHG524323:EHG524324 DXK524323:DXK524324 DNO524323:DNO524324 DDS524323:DDS524324 CTW524323:CTW524324 CKA524323:CKA524324 CAE524323:CAE524324 BQI524323:BQI524324 BGM524323:BGM524324 AWQ524323:AWQ524324 AMU524323:AMU524324 ACY524323:ACY524324 TC524323:TC524324 JG524323:JG524324 K524323:K524324 WVS458787:WVS458788 WLW458787:WLW458788 WCA458787:WCA458788 VSE458787:VSE458788 VII458787:VII458788 UYM458787:UYM458788 UOQ458787:UOQ458788 UEU458787:UEU458788 TUY458787:TUY458788 TLC458787:TLC458788 TBG458787:TBG458788 SRK458787:SRK458788 SHO458787:SHO458788 RXS458787:RXS458788 RNW458787:RNW458788 REA458787:REA458788 QUE458787:QUE458788 QKI458787:QKI458788 QAM458787:QAM458788 PQQ458787:PQQ458788 PGU458787:PGU458788 OWY458787:OWY458788 ONC458787:ONC458788 ODG458787:ODG458788 NTK458787:NTK458788 NJO458787:NJO458788 MZS458787:MZS458788 MPW458787:MPW458788 MGA458787:MGA458788 LWE458787:LWE458788 LMI458787:LMI458788 LCM458787:LCM458788 KSQ458787:KSQ458788 KIU458787:KIU458788 JYY458787:JYY458788 JPC458787:JPC458788 JFG458787:JFG458788 IVK458787:IVK458788 ILO458787:ILO458788 IBS458787:IBS458788 HRW458787:HRW458788 HIA458787:HIA458788 GYE458787:GYE458788 GOI458787:GOI458788 GEM458787:GEM458788 FUQ458787:FUQ458788 FKU458787:FKU458788 FAY458787:FAY458788 ERC458787:ERC458788 EHG458787:EHG458788 DXK458787:DXK458788 DNO458787:DNO458788 DDS458787:DDS458788 CTW458787:CTW458788 CKA458787:CKA458788 CAE458787:CAE458788 BQI458787:BQI458788 BGM458787:BGM458788 AWQ458787:AWQ458788 AMU458787:AMU458788 ACY458787:ACY458788 TC458787:TC458788 JG458787:JG458788 K458787:K458788 WVS393251:WVS393252 WLW393251:WLW393252 WCA393251:WCA393252 VSE393251:VSE393252 VII393251:VII393252 UYM393251:UYM393252 UOQ393251:UOQ393252 UEU393251:UEU393252 TUY393251:TUY393252 TLC393251:TLC393252 TBG393251:TBG393252 SRK393251:SRK393252 SHO393251:SHO393252 RXS393251:RXS393252 RNW393251:RNW393252 REA393251:REA393252 QUE393251:QUE393252 QKI393251:QKI393252 QAM393251:QAM393252 PQQ393251:PQQ393252 PGU393251:PGU393252 OWY393251:OWY393252 ONC393251:ONC393252 ODG393251:ODG393252 NTK393251:NTK393252 NJO393251:NJO393252 MZS393251:MZS393252 MPW393251:MPW393252 MGA393251:MGA393252 LWE393251:LWE393252 LMI393251:LMI393252 LCM393251:LCM393252 KSQ393251:KSQ393252 KIU393251:KIU393252 JYY393251:JYY393252 JPC393251:JPC393252 JFG393251:JFG393252 IVK393251:IVK393252 ILO393251:ILO393252 IBS393251:IBS393252 HRW393251:HRW393252 HIA393251:HIA393252 GYE393251:GYE393252 GOI393251:GOI393252 GEM393251:GEM393252 FUQ393251:FUQ393252 FKU393251:FKU393252 FAY393251:FAY393252 ERC393251:ERC393252 EHG393251:EHG393252 DXK393251:DXK393252 DNO393251:DNO393252 DDS393251:DDS393252 CTW393251:CTW393252 CKA393251:CKA393252 CAE393251:CAE393252 BQI393251:BQI393252 BGM393251:BGM393252 AWQ393251:AWQ393252 AMU393251:AMU393252 ACY393251:ACY393252 TC393251:TC393252 JG393251:JG393252 K393251:K393252 WVS327715:WVS327716 WLW327715:WLW327716 WCA327715:WCA327716 VSE327715:VSE327716 VII327715:VII327716 UYM327715:UYM327716 UOQ327715:UOQ327716 UEU327715:UEU327716 TUY327715:TUY327716 TLC327715:TLC327716 TBG327715:TBG327716 SRK327715:SRK327716 SHO327715:SHO327716 RXS327715:RXS327716 RNW327715:RNW327716 REA327715:REA327716 QUE327715:QUE327716 QKI327715:QKI327716 QAM327715:QAM327716 PQQ327715:PQQ327716 PGU327715:PGU327716 OWY327715:OWY327716 ONC327715:ONC327716 ODG327715:ODG327716 NTK327715:NTK327716 NJO327715:NJO327716 MZS327715:MZS327716 MPW327715:MPW327716 MGA327715:MGA327716 LWE327715:LWE327716 LMI327715:LMI327716 LCM327715:LCM327716 KSQ327715:KSQ327716 KIU327715:KIU327716 JYY327715:JYY327716 JPC327715:JPC327716 JFG327715:JFG327716 IVK327715:IVK327716 ILO327715:ILO327716 IBS327715:IBS327716 HRW327715:HRW327716 HIA327715:HIA327716 GYE327715:GYE327716 GOI327715:GOI327716 GEM327715:GEM327716 FUQ327715:FUQ327716 FKU327715:FKU327716 FAY327715:FAY327716 ERC327715:ERC327716 EHG327715:EHG327716 DXK327715:DXK327716 DNO327715:DNO327716 DDS327715:DDS327716 CTW327715:CTW327716 CKA327715:CKA327716 CAE327715:CAE327716 BQI327715:BQI327716 BGM327715:BGM327716 AWQ327715:AWQ327716 AMU327715:AMU327716 ACY327715:ACY327716 TC327715:TC327716 JG327715:JG327716 K327715:K327716 WVS262179:WVS262180 WLW262179:WLW262180 WCA262179:WCA262180 VSE262179:VSE262180 VII262179:VII262180 UYM262179:UYM262180 UOQ262179:UOQ262180 UEU262179:UEU262180 TUY262179:TUY262180 TLC262179:TLC262180 TBG262179:TBG262180 SRK262179:SRK262180 SHO262179:SHO262180 RXS262179:RXS262180 RNW262179:RNW262180 REA262179:REA262180 QUE262179:QUE262180 QKI262179:QKI262180 QAM262179:QAM262180 PQQ262179:PQQ262180 PGU262179:PGU262180 OWY262179:OWY262180 ONC262179:ONC262180 ODG262179:ODG262180 NTK262179:NTK262180 NJO262179:NJO262180 MZS262179:MZS262180 MPW262179:MPW262180 MGA262179:MGA262180 LWE262179:LWE262180 LMI262179:LMI262180 LCM262179:LCM262180 KSQ262179:KSQ262180 KIU262179:KIU262180 JYY262179:JYY262180 JPC262179:JPC262180 JFG262179:JFG262180 IVK262179:IVK262180 ILO262179:ILO262180 IBS262179:IBS262180 HRW262179:HRW262180 HIA262179:HIA262180 GYE262179:GYE262180 GOI262179:GOI262180 GEM262179:GEM262180 FUQ262179:FUQ262180 FKU262179:FKU262180 FAY262179:FAY262180 ERC262179:ERC262180 EHG262179:EHG262180 DXK262179:DXK262180 DNO262179:DNO262180 DDS262179:DDS262180 CTW262179:CTW262180 CKA262179:CKA262180 CAE262179:CAE262180 BQI262179:BQI262180 BGM262179:BGM262180 AWQ262179:AWQ262180 AMU262179:AMU262180 ACY262179:ACY262180 TC262179:TC262180 JG262179:JG262180 K262179:K262180 WVS196643:WVS196644 WLW196643:WLW196644 WCA196643:WCA196644 VSE196643:VSE196644 VII196643:VII196644 UYM196643:UYM196644 UOQ196643:UOQ196644 UEU196643:UEU196644 TUY196643:TUY196644 TLC196643:TLC196644 TBG196643:TBG196644 SRK196643:SRK196644 SHO196643:SHO196644 RXS196643:RXS196644 RNW196643:RNW196644 REA196643:REA196644 QUE196643:QUE196644 QKI196643:QKI196644 QAM196643:QAM196644 PQQ196643:PQQ196644 PGU196643:PGU196644 OWY196643:OWY196644 ONC196643:ONC196644 ODG196643:ODG196644 NTK196643:NTK196644 NJO196643:NJO196644 MZS196643:MZS196644 MPW196643:MPW196644 MGA196643:MGA196644 LWE196643:LWE196644 LMI196643:LMI196644 LCM196643:LCM196644 KSQ196643:KSQ196644 KIU196643:KIU196644 JYY196643:JYY196644 JPC196643:JPC196644 JFG196643:JFG196644 IVK196643:IVK196644 ILO196643:ILO196644 IBS196643:IBS196644 HRW196643:HRW196644 HIA196643:HIA196644 GYE196643:GYE196644 GOI196643:GOI196644 GEM196643:GEM196644 FUQ196643:FUQ196644 FKU196643:FKU196644 FAY196643:FAY196644 ERC196643:ERC196644 EHG196643:EHG196644 DXK196643:DXK196644 DNO196643:DNO196644 DDS196643:DDS196644 CTW196643:CTW196644 CKA196643:CKA196644 CAE196643:CAE196644 BQI196643:BQI196644 BGM196643:BGM196644 AWQ196643:AWQ196644 AMU196643:AMU196644 ACY196643:ACY196644 TC196643:TC196644 JG196643:JG196644 K196643:K196644 WVS131107:WVS131108 WLW131107:WLW131108 WCA131107:WCA131108 VSE131107:VSE131108 VII131107:VII131108 UYM131107:UYM131108 UOQ131107:UOQ131108 UEU131107:UEU131108 TUY131107:TUY131108 TLC131107:TLC131108 TBG131107:TBG131108 SRK131107:SRK131108 SHO131107:SHO131108 RXS131107:RXS131108 RNW131107:RNW131108 REA131107:REA131108 QUE131107:QUE131108 QKI131107:QKI131108 QAM131107:QAM131108 PQQ131107:PQQ131108 PGU131107:PGU131108 OWY131107:OWY131108 ONC131107:ONC131108 ODG131107:ODG131108 NTK131107:NTK131108 NJO131107:NJO131108 MZS131107:MZS131108 MPW131107:MPW131108 MGA131107:MGA131108 LWE131107:LWE131108 LMI131107:LMI131108 LCM131107:LCM131108 KSQ131107:KSQ131108 KIU131107:KIU131108 JYY131107:JYY131108 JPC131107:JPC131108 JFG131107:JFG131108 IVK131107:IVK131108 ILO131107:ILO131108 IBS131107:IBS131108 HRW131107:HRW131108 HIA131107:HIA131108 GYE131107:GYE131108 GOI131107:GOI131108 GEM131107:GEM131108 FUQ131107:FUQ131108 FKU131107:FKU131108 FAY131107:FAY131108 ERC131107:ERC131108 EHG131107:EHG131108 DXK131107:DXK131108 DNO131107:DNO131108 DDS131107:DDS131108 CTW131107:CTW131108 CKA131107:CKA131108 CAE131107:CAE131108 BQI131107:BQI131108 BGM131107:BGM131108 AWQ131107:AWQ131108 AMU131107:AMU131108 ACY131107:ACY131108 TC131107:TC131108 JG131107:JG131108 K131107:K131108 WVS65571:WVS65572 WLW65571:WLW65572 WCA65571:WCA65572 VSE65571:VSE65572 VII65571:VII65572 UYM65571:UYM65572 UOQ65571:UOQ65572 UEU65571:UEU65572 TUY65571:TUY65572 TLC65571:TLC65572 TBG65571:TBG65572 SRK65571:SRK65572 SHO65571:SHO65572 RXS65571:RXS65572 RNW65571:RNW65572 REA65571:REA65572 QUE65571:QUE65572 QKI65571:QKI65572 QAM65571:QAM65572 PQQ65571:PQQ65572 PGU65571:PGU65572 OWY65571:OWY65572 ONC65571:ONC65572 ODG65571:ODG65572 NTK65571:NTK65572 NJO65571:NJO65572 MZS65571:MZS65572 MPW65571:MPW65572 MGA65571:MGA65572 LWE65571:LWE65572 LMI65571:LMI65572 LCM65571:LCM65572 KSQ65571:KSQ65572 KIU65571:KIU65572 JYY65571:JYY65572 JPC65571:JPC65572 JFG65571:JFG65572 IVK65571:IVK65572 ILO65571:ILO65572 IBS65571:IBS65572 HRW65571:HRW65572 HIA65571:HIA65572 GYE65571:GYE65572 GOI65571:GOI65572 GEM65571:GEM65572 FUQ65571:FUQ65572 FKU65571:FKU65572 FAY65571:FAY65572 ERC65571:ERC65572 EHG65571:EHG65572 DXK65571:DXK65572 DNO65571:DNO65572 DDS65571:DDS65572 CTW65571:CTW65572 CKA65571:CKA65572 CAE65571:CAE65572 BQI65571:BQI65572 BGM65571:BGM65572 AWQ65571:AWQ65572 AMU65571:AMU65572 ACY65571:ACY65572 TC65571:TC65572 JG65571:JG65572 K65571:K65572 WVP983075:WVR983075 WLT983075:WLV983075 WBX983075:WBZ983075 VSB983075:VSD983075 VIF983075:VIH983075 UYJ983075:UYL983075 UON983075:UOP983075 UER983075:UET983075 TUV983075:TUX983075 TKZ983075:TLB983075 TBD983075:TBF983075 SRH983075:SRJ983075 SHL983075:SHN983075 RXP983075:RXR983075 RNT983075:RNV983075 RDX983075:RDZ983075 QUB983075:QUD983075 QKF983075:QKH983075 QAJ983075:QAL983075 PQN983075:PQP983075 PGR983075:PGT983075 OWV983075:OWX983075 OMZ983075:ONB983075 ODD983075:ODF983075 NTH983075:NTJ983075 NJL983075:NJN983075 MZP983075:MZR983075 MPT983075:MPV983075 MFX983075:MFZ983075 LWB983075:LWD983075 LMF983075:LMH983075 LCJ983075:LCL983075 KSN983075:KSP983075 KIR983075:KIT983075 JYV983075:JYX983075 JOZ983075:JPB983075 JFD983075:JFF983075 IVH983075:IVJ983075 ILL983075:ILN983075 IBP983075:IBR983075 HRT983075:HRV983075 HHX983075:HHZ983075 GYB983075:GYD983075 GOF983075:GOH983075 GEJ983075:GEL983075 FUN983075:FUP983075 FKR983075:FKT983075 FAV983075:FAX983075 EQZ983075:ERB983075 EHD983075:EHF983075 DXH983075:DXJ983075 DNL983075:DNN983075 DDP983075:DDR983075 CTT983075:CTV983075 CJX983075:CJZ983075 CAB983075:CAD983075 BQF983075:BQH983075 BGJ983075:BGL983075 AWN983075:AWP983075 AMR983075:AMT983075 ACV983075:ACX983075 SZ983075:TB983075 JD983075:JF983075 H983075:J983075 WVP917539:WVR917539 WLT917539:WLV917539 WBX917539:WBZ917539 VSB917539:VSD917539 VIF917539:VIH917539 UYJ917539:UYL917539 UON917539:UOP917539 UER917539:UET917539 TUV917539:TUX917539 TKZ917539:TLB917539 TBD917539:TBF917539 SRH917539:SRJ917539 SHL917539:SHN917539 RXP917539:RXR917539 RNT917539:RNV917539 RDX917539:RDZ917539 QUB917539:QUD917539 QKF917539:QKH917539 QAJ917539:QAL917539 PQN917539:PQP917539 PGR917539:PGT917539 OWV917539:OWX917539 OMZ917539:ONB917539 ODD917539:ODF917539 NTH917539:NTJ917539 NJL917539:NJN917539 MZP917539:MZR917539 MPT917539:MPV917539 MFX917539:MFZ917539 LWB917539:LWD917539 LMF917539:LMH917539 LCJ917539:LCL917539 KSN917539:KSP917539 KIR917539:KIT917539 JYV917539:JYX917539 JOZ917539:JPB917539 JFD917539:JFF917539 IVH917539:IVJ917539 ILL917539:ILN917539 IBP917539:IBR917539 HRT917539:HRV917539 HHX917539:HHZ917539 GYB917539:GYD917539 GOF917539:GOH917539 GEJ917539:GEL917539 FUN917539:FUP917539 FKR917539:FKT917539 FAV917539:FAX917539 EQZ917539:ERB917539 EHD917539:EHF917539 DXH917539:DXJ917539 DNL917539:DNN917539 DDP917539:DDR917539 CTT917539:CTV917539 CJX917539:CJZ917539 CAB917539:CAD917539 BQF917539:BQH917539 BGJ917539:BGL917539 AWN917539:AWP917539 AMR917539:AMT917539 ACV917539:ACX917539 SZ917539:TB917539 JD917539:JF917539 H917539:J917539 WVP852003:WVR852003 WLT852003:WLV852003 WBX852003:WBZ852003 VSB852003:VSD852003 VIF852003:VIH852003 UYJ852003:UYL852003 UON852003:UOP852003 UER852003:UET852003 TUV852003:TUX852003 TKZ852003:TLB852003 TBD852003:TBF852003 SRH852003:SRJ852003 SHL852003:SHN852003 RXP852003:RXR852003 RNT852003:RNV852003 RDX852003:RDZ852003 QUB852003:QUD852003 QKF852003:QKH852003 QAJ852003:QAL852003 PQN852003:PQP852003 PGR852003:PGT852003 OWV852003:OWX852003 OMZ852003:ONB852003 ODD852003:ODF852003 NTH852003:NTJ852003 NJL852003:NJN852003 MZP852003:MZR852003 MPT852003:MPV852003 MFX852003:MFZ852003 LWB852003:LWD852003 LMF852003:LMH852003 LCJ852003:LCL852003 KSN852003:KSP852003 KIR852003:KIT852003 JYV852003:JYX852003 JOZ852003:JPB852003 JFD852003:JFF852003 IVH852003:IVJ852003 ILL852003:ILN852003 IBP852003:IBR852003 HRT852003:HRV852003 HHX852003:HHZ852003 GYB852003:GYD852003 GOF852003:GOH852003 GEJ852003:GEL852003 FUN852003:FUP852003 FKR852003:FKT852003 FAV852003:FAX852003 EQZ852003:ERB852003 EHD852003:EHF852003 DXH852003:DXJ852003 DNL852003:DNN852003 DDP852003:DDR852003 CTT852003:CTV852003 CJX852003:CJZ852003 CAB852003:CAD852003 BQF852003:BQH852003 BGJ852003:BGL852003 AWN852003:AWP852003 AMR852003:AMT852003 ACV852003:ACX852003 SZ852003:TB852003 JD852003:JF852003 H852003:J852003 WVP786467:WVR786467 WLT786467:WLV786467 WBX786467:WBZ786467 VSB786467:VSD786467 VIF786467:VIH786467 UYJ786467:UYL786467 UON786467:UOP786467 UER786467:UET786467 TUV786467:TUX786467 TKZ786467:TLB786467 TBD786467:TBF786467 SRH786467:SRJ786467 SHL786467:SHN786467 RXP786467:RXR786467 RNT786467:RNV786467 RDX786467:RDZ786467 QUB786467:QUD786467 QKF786467:QKH786467 QAJ786467:QAL786467 PQN786467:PQP786467 PGR786467:PGT786467 OWV786467:OWX786467 OMZ786467:ONB786467 ODD786467:ODF786467 NTH786467:NTJ786467 NJL786467:NJN786467 MZP786467:MZR786467 MPT786467:MPV786467 MFX786467:MFZ786467 LWB786467:LWD786467 LMF786467:LMH786467 LCJ786467:LCL786467 KSN786467:KSP786467 KIR786467:KIT786467 JYV786467:JYX786467 JOZ786467:JPB786467 JFD786467:JFF786467 IVH786467:IVJ786467 ILL786467:ILN786467 IBP786467:IBR786467 HRT786467:HRV786467 HHX786467:HHZ786467 GYB786467:GYD786467 GOF786467:GOH786467 GEJ786467:GEL786467 FUN786467:FUP786467 FKR786467:FKT786467 FAV786467:FAX786467 EQZ786467:ERB786467 EHD786467:EHF786467 DXH786467:DXJ786467 DNL786467:DNN786467 DDP786467:DDR786467 CTT786467:CTV786467 CJX786467:CJZ786467 CAB786467:CAD786467 BQF786467:BQH786467 BGJ786467:BGL786467 AWN786467:AWP786467 AMR786467:AMT786467 ACV786467:ACX786467 SZ786467:TB786467 JD786467:JF786467 H786467:J786467 WVP720931:WVR720931 WLT720931:WLV720931 WBX720931:WBZ720931 VSB720931:VSD720931 VIF720931:VIH720931 UYJ720931:UYL720931 UON720931:UOP720931 UER720931:UET720931 TUV720931:TUX720931 TKZ720931:TLB720931 TBD720931:TBF720931 SRH720931:SRJ720931 SHL720931:SHN720931 RXP720931:RXR720931 RNT720931:RNV720931 RDX720931:RDZ720931 QUB720931:QUD720931 QKF720931:QKH720931 QAJ720931:QAL720931 PQN720931:PQP720931 PGR720931:PGT720931 OWV720931:OWX720931 OMZ720931:ONB720931 ODD720931:ODF720931 NTH720931:NTJ720931 NJL720931:NJN720931 MZP720931:MZR720931 MPT720931:MPV720931 MFX720931:MFZ720931 LWB720931:LWD720931 LMF720931:LMH720931 LCJ720931:LCL720931 KSN720931:KSP720931 KIR720931:KIT720931 JYV720931:JYX720931 JOZ720931:JPB720931 JFD720931:JFF720931 IVH720931:IVJ720931 ILL720931:ILN720931 IBP720931:IBR720931 HRT720931:HRV720931 HHX720931:HHZ720931 GYB720931:GYD720931 GOF720931:GOH720931 GEJ720931:GEL720931 FUN720931:FUP720931 FKR720931:FKT720931 FAV720931:FAX720931 EQZ720931:ERB720931 EHD720931:EHF720931 DXH720931:DXJ720931 DNL720931:DNN720931 DDP720931:DDR720931 CTT720931:CTV720931 CJX720931:CJZ720931 CAB720931:CAD720931 BQF720931:BQH720931 BGJ720931:BGL720931 AWN720931:AWP720931 AMR720931:AMT720931 ACV720931:ACX720931 SZ720931:TB720931 JD720931:JF720931 H720931:J720931 WVP655395:WVR655395 WLT655395:WLV655395 WBX655395:WBZ655395 VSB655395:VSD655395 VIF655395:VIH655395 UYJ655395:UYL655395 UON655395:UOP655395 UER655395:UET655395 TUV655395:TUX655395 TKZ655395:TLB655395 TBD655395:TBF655395 SRH655395:SRJ655395 SHL655395:SHN655395 RXP655395:RXR655395 RNT655395:RNV655395 RDX655395:RDZ655395 QUB655395:QUD655395 QKF655395:QKH655395 QAJ655395:QAL655395 PQN655395:PQP655395 PGR655395:PGT655395 OWV655395:OWX655395 OMZ655395:ONB655395 ODD655395:ODF655395 NTH655395:NTJ655395 NJL655395:NJN655395 MZP655395:MZR655395 MPT655395:MPV655395 MFX655395:MFZ655395 LWB655395:LWD655395 LMF655395:LMH655395 LCJ655395:LCL655395 KSN655395:KSP655395 KIR655395:KIT655395 JYV655395:JYX655395 JOZ655395:JPB655395 JFD655395:JFF655395 IVH655395:IVJ655395 ILL655395:ILN655395 IBP655395:IBR655395 HRT655395:HRV655395 HHX655395:HHZ655395 GYB655395:GYD655395 GOF655395:GOH655395 GEJ655395:GEL655395 FUN655395:FUP655395 FKR655395:FKT655395 FAV655395:FAX655395 EQZ655395:ERB655395 EHD655395:EHF655395 DXH655395:DXJ655395 DNL655395:DNN655395 DDP655395:DDR655395 CTT655395:CTV655395 CJX655395:CJZ655395 CAB655395:CAD655395 BQF655395:BQH655395 BGJ655395:BGL655395 AWN655395:AWP655395 AMR655395:AMT655395 ACV655395:ACX655395 SZ655395:TB655395 JD655395:JF655395 H655395:J655395 WVP589859:WVR589859 WLT589859:WLV589859 WBX589859:WBZ589859 VSB589859:VSD589859 VIF589859:VIH589859 UYJ589859:UYL589859 UON589859:UOP589859 UER589859:UET589859 TUV589859:TUX589859 TKZ589859:TLB589859 TBD589859:TBF589859 SRH589859:SRJ589859 SHL589859:SHN589859 RXP589859:RXR589859 RNT589859:RNV589859 RDX589859:RDZ589859 QUB589859:QUD589859 QKF589859:QKH589859 QAJ589859:QAL589859 PQN589859:PQP589859 PGR589859:PGT589859 OWV589859:OWX589859 OMZ589859:ONB589859 ODD589859:ODF589859 NTH589859:NTJ589859 NJL589859:NJN589859 MZP589859:MZR589859 MPT589859:MPV589859 MFX589859:MFZ589859 LWB589859:LWD589859 LMF589859:LMH589859 LCJ589859:LCL589859 KSN589859:KSP589859 KIR589859:KIT589859 JYV589859:JYX589859 JOZ589859:JPB589859 JFD589859:JFF589859 IVH589859:IVJ589859 ILL589859:ILN589859 IBP589859:IBR589859 HRT589859:HRV589859 HHX589859:HHZ589859 GYB589859:GYD589859 GOF589859:GOH589859 GEJ589859:GEL589859 FUN589859:FUP589859 FKR589859:FKT589859 FAV589859:FAX589859 EQZ589859:ERB589859 EHD589859:EHF589859 DXH589859:DXJ589859 DNL589859:DNN589859 DDP589859:DDR589859 CTT589859:CTV589859 CJX589859:CJZ589859 CAB589859:CAD589859 BQF589859:BQH589859 BGJ589859:BGL589859 AWN589859:AWP589859 AMR589859:AMT589859 ACV589859:ACX589859 SZ589859:TB589859 JD589859:JF589859 H589859:J589859 WVP524323:WVR524323 WLT524323:WLV524323 WBX524323:WBZ524323 VSB524323:VSD524323 VIF524323:VIH524323 UYJ524323:UYL524323 UON524323:UOP524323 UER524323:UET524323 TUV524323:TUX524323 TKZ524323:TLB524323 TBD524323:TBF524323 SRH524323:SRJ524323 SHL524323:SHN524323 RXP524323:RXR524323 RNT524323:RNV524323 RDX524323:RDZ524323 QUB524323:QUD524323 QKF524323:QKH524323 QAJ524323:QAL524323 PQN524323:PQP524323 PGR524323:PGT524323 OWV524323:OWX524323 OMZ524323:ONB524323 ODD524323:ODF524323 NTH524323:NTJ524323 NJL524323:NJN524323 MZP524323:MZR524323 MPT524323:MPV524323 MFX524323:MFZ524323 LWB524323:LWD524323 LMF524323:LMH524323 LCJ524323:LCL524323 KSN524323:KSP524323 KIR524323:KIT524323 JYV524323:JYX524323 JOZ524323:JPB524323 JFD524323:JFF524323 IVH524323:IVJ524323 ILL524323:ILN524323 IBP524323:IBR524323 HRT524323:HRV524323 HHX524323:HHZ524323 GYB524323:GYD524323 GOF524323:GOH524323 GEJ524323:GEL524323 FUN524323:FUP524323 FKR524323:FKT524323 FAV524323:FAX524323 EQZ524323:ERB524323 EHD524323:EHF524323 DXH524323:DXJ524323 DNL524323:DNN524323 DDP524323:DDR524323 CTT524323:CTV524323 CJX524323:CJZ524323 CAB524323:CAD524323 BQF524323:BQH524323 BGJ524323:BGL524323 AWN524323:AWP524323 AMR524323:AMT524323 ACV524323:ACX524323 SZ524323:TB524323 JD524323:JF524323 H524323:J524323 WVP458787:WVR458787 WLT458787:WLV458787 WBX458787:WBZ458787 VSB458787:VSD458787 VIF458787:VIH458787 UYJ458787:UYL458787 UON458787:UOP458787 UER458787:UET458787 TUV458787:TUX458787 TKZ458787:TLB458787 TBD458787:TBF458787 SRH458787:SRJ458787 SHL458787:SHN458787 RXP458787:RXR458787 RNT458787:RNV458787 RDX458787:RDZ458787 QUB458787:QUD458787 QKF458787:QKH458787 QAJ458787:QAL458787 PQN458787:PQP458787 PGR458787:PGT458787 OWV458787:OWX458787 OMZ458787:ONB458787 ODD458787:ODF458787 NTH458787:NTJ458787 NJL458787:NJN458787 MZP458787:MZR458787 MPT458787:MPV458787 MFX458787:MFZ458787 LWB458787:LWD458787 LMF458787:LMH458787 LCJ458787:LCL458787 KSN458787:KSP458787 KIR458787:KIT458787 JYV458787:JYX458787 JOZ458787:JPB458787 JFD458787:JFF458787 IVH458787:IVJ458787 ILL458787:ILN458787 IBP458787:IBR458787 HRT458787:HRV458787 HHX458787:HHZ458787 GYB458787:GYD458787 GOF458787:GOH458787 GEJ458787:GEL458787 FUN458787:FUP458787 FKR458787:FKT458787 FAV458787:FAX458787 EQZ458787:ERB458787 EHD458787:EHF458787 DXH458787:DXJ458787 DNL458787:DNN458787 DDP458787:DDR458787 CTT458787:CTV458787 CJX458787:CJZ458787 CAB458787:CAD458787 BQF458787:BQH458787 BGJ458787:BGL458787 AWN458787:AWP458787 AMR458787:AMT458787 ACV458787:ACX458787 SZ458787:TB458787 JD458787:JF458787 H458787:J458787 WVP393251:WVR393251 WLT393251:WLV393251 WBX393251:WBZ393251 VSB393251:VSD393251 VIF393251:VIH393251 UYJ393251:UYL393251 UON393251:UOP393251 UER393251:UET393251 TUV393251:TUX393251 TKZ393251:TLB393251 TBD393251:TBF393251 SRH393251:SRJ393251 SHL393251:SHN393251 RXP393251:RXR393251 RNT393251:RNV393251 RDX393251:RDZ393251 QUB393251:QUD393251 QKF393251:QKH393251 QAJ393251:QAL393251 PQN393251:PQP393251 PGR393251:PGT393251 OWV393251:OWX393251 OMZ393251:ONB393251 ODD393251:ODF393251 NTH393251:NTJ393251 NJL393251:NJN393251 MZP393251:MZR393251 MPT393251:MPV393251 MFX393251:MFZ393251 LWB393251:LWD393251 LMF393251:LMH393251 LCJ393251:LCL393251 KSN393251:KSP393251 KIR393251:KIT393251 JYV393251:JYX393251 JOZ393251:JPB393251 JFD393251:JFF393251 IVH393251:IVJ393251 ILL393251:ILN393251 IBP393251:IBR393251 HRT393251:HRV393251 HHX393251:HHZ393251 GYB393251:GYD393251 GOF393251:GOH393251 GEJ393251:GEL393251 FUN393251:FUP393251 FKR393251:FKT393251 FAV393251:FAX393251 EQZ393251:ERB393251 EHD393251:EHF393251 DXH393251:DXJ393251 DNL393251:DNN393251 DDP393251:DDR393251 CTT393251:CTV393251 CJX393251:CJZ393251 CAB393251:CAD393251 BQF393251:BQH393251 BGJ393251:BGL393251 AWN393251:AWP393251 AMR393251:AMT393251 ACV393251:ACX393251 SZ393251:TB393251 JD393251:JF393251 H393251:J393251 WVP327715:WVR327715 WLT327715:WLV327715 WBX327715:WBZ327715 VSB327715:VSD327715 VIF327715:VIH327715 UYJ327715:UYL327715 UON327715:UOP327715 UER327715:UET327715 TUV327715:TUX327715 TKZ327715:TLB327715 TBD327715:TBF327715 SRH327715:SRJ327715 SHL327715:SHN327715 RXP327715:RXR327715 RNT327715:RNV327715 RDX327715:RDZ327715 QUB327715:QUD327715 QKF327715:QKH327715 QAJ327715:QAL327715 PQN327715:PQP327715 PGR327715:PGT327715 OWV327715:OWX327715 OMZ327715:ONB327715 ODD327715:ODF327715 NTH327715:NTJ327715 NJL327715:NJN327715 MZP327715:MZR327715 MPT327715:MPV327715 MFX327715:MFZ327715 LWB327715:LWD327715 LMF327715:LMH327715 LCJ327715:LCL327715 KSN327715:KSP327715 KIR327715:KIT327715 JYV327715:JYX327715 JOZ327715:JPB327715 JFD327715:JFF327715 IVH327715:IVJ327715 ILL327715:ILN327715 IBP327715:IBR327715 HRT327715:HRV327715 HHX327715:HHZ327715 GYB327715:GYD327715 GOF327715:GOH327715 GEJ327715:GEL327715 FUN327715:FUP327715 FKR327715:FKT327715 FAV327715:FAX327715 EQZ327715:ERB327715 EHD327715:EHF327715 DXH327715:DXJ327715 DNL327715:DNN327715 DDP327715:DDR327715 CTT327715:CTV327715 CJX327715:CJZ327715 CAB327715:CAD327715 BQF327715:BQH327715 BGJ327715:BGL327715 AWN327715:AWP327715 AMR327715:AMT327715 ACV327715:ACX327715 SZ327715:TB327715 JD327715:JF327715 H327715:J327715 WVP262179:WVR262179 WLT262179:WLV262179 WBX262179:WBZ262179 VSB262179:VSD262179 VIF262179:VIH262179 UYJ262179:UYL262179 UON262179:UOP262179 UER262179:UET262179 TUV262179:TUX262179 TKZ262179:TLB262179 TBD262179:TBF262179 SRH262179:SRJ262179 SHL262179:SHN262179 RXP262179:RXR262179 RNT262179:RNV262179 RDX262179:RDZ262179 QUB262179:QUD262179 QKF262179:QKH262179 QAJ262179:QAL262179 PQN262179:PQP262179 PGR262179:PGT262179 OWV262179:OWX262179 OMZ262179:ONB262179 ODD262179:ODF262179 NTH262179:NTJ262179 NJL262179:NJN262179 MZP262179:MZR262179 MPT262179:MPV262179 MFX262179:MFZ262179 LWB262179:LWD262179 LMF262179:LMH262179 LCJ262179:LCL262179 KSN262179:KSP262179 KIR262179:KIT262179 JYV262179:JYX262179 JOZ262179:JPB262179 JFD262179:JFF262179 IVH262179:IVJ262179 ILL262179:ILN262179 IBP262179:IBR262179 HRT262179:HRV262179 HHX262179:HHZ262179 GYB262179:GYD262179 GOF262179:GOH262179 GEJ262179:GEL262179 FUN262179:FUP262179 FKR262179:FKT262179 FAV262179:FAX262179 EQZ262179:ERB262179 EHD262179:EHF262179 DXH262179:DXJ262179 DNL262179:DNN262179 DDP262179:DDR262179 CTT262179:CTV262179 CJX262179:CJZ262179 CAB262179:CAD262179 BQF262179:BQH262179 BGJ262179:BGL262179 AWN262179:AWP262179 AMR262179:AMT262179 ACV262179:ACX262179 SZ262179:TB262179 JD262179:JF262179 H262179:J262179 WVP196643:WVR196643 WLT196643:WLV196643 WBX196643:WBZ196643 VSB196643:VSD196643 VIF196643:VIH196643 UYJ196643:UYL196643 UON196643:UOP196643 UER196643:UET196643 TUV196643:TUX196643 TKZ196643:TLB196643 TBD196643:TBF196643 SRH196643:SRJ196643 SHL196643:SHN196643 RXP196643:RXR196643 RNT196643:RNV196643 RDX196643:RDZ196643 QUB196643:QUD196643 QKF196643:QKH196643 QAJ196643:QAL196643 PQN196643:PQP196643 PGR196643:PGT196643 OWV196643:OWX196643 OMZ196643:ONB196643 ODD196643:ODF196643 NTH196643:NTJ196643 NJL196643:NJN196643 MZP196643:MZR196643 MPT196643:MPV196643 MFX196643:MFZ196643 LWB196643:LWD196643 LMF196643:LMH196643 LCJ196643:LCL196643 KSN196643:KSP196643 KIR196643:KIT196643 JYV196643:JYX196643 JOZ196643:JPB196643 JFD196643:JFF196643 IVH196643:IVJ196643 ILL196643:ILN196643 IBP196643:IBR196643 HRT196643:HRV196643 HHX196643:HHZ196643 GYB196643:GYD196643 GOF196643:GOH196643 GEJ196643:GEL196643 FUN196643:FUP196643 FKR196643:FKT196643 FAV196643:FAX196643 EQZ196643:ERB196643 EHD196643:EHF196643 DXH196643:DXJ196643 DNL196643:DNN196643 DDP196643:DDR196643 CTT196643:CTV196643 CJX196643:CJZ196643 CAB196643:CAD196643 BQF196643:BQH196643 BGJ196643:BGL196643 AWN196643:AWP196643 AMR196643:AMT196643 ACV196643:ACX196643 SZ196643:TB196643 JD196643:JF196643 H196643:J196643 WVP131107:WVR131107 WLT131107:WLV131107 WBX131107:WBZ131107 VSB131107:VSD131107 VIF131107:VIH131107 UYJ131107:UYL131107 UON131107:UOP131107 UER131107:UET131107 TUV131107:TUX131107 TKZ131107:TLB131107 TBD131107:TBF131107 SRH131107:SRJ131107 SHL131107:SHN131107 RXP131107:RXR131107 RNT131107:RNV131107 RDX131107:RDZ131107 QUB131107:QUD131107 QKF131107:QKH131107 QAJ131107:QAL131107 PQN131107:PQP131107 PGR131107:PGT131107 OWV131107:OWX131107 OMZ131107:ONB131107 ODD131107:ODF131107 NTH131107:NTJ131107 NJL131107:NJN131107 MZP131107:MZR131107 MPT131107:MPV131107 MFX131107:MFZ131107 LWB131107:LWD131107 LMF131107:LMH131107 LCJ131107:LCL131107 KSN131107:KSP131107 KIR131107:KIT131107 JYV131107:JYX131107 JOZ131107:JPB131107 JFD131107:JFF131107 IVH131107:IVJ131107 ILL131107:ILN131107 IBP131107:IBR131107 HRT131107:HRV131107 HHX131107:HHZ131107 GYB131107:GYD131107 GOF131107:GOH131107 GEJ131107:GEL131107 FUN131107:FUP131107 FKR131107:FKT131107 FAV131107:FAX131107 EQZ131107:ERB131107 EHD131107:EHF131107 DXH131107:DXJ131107 DNL131107:DNN131107 DDP131107:DDR131107 CTT131107:CTV131107 CJX131107:CJZ131107 CAB131107:CAD131107 BQF131107:BQH131107 BGJ131107:BGL131107 AWN131107:AWP131107 AMR131107:AMT131107 ACV131107:ACX131107 SZ131107:TB131107 JD131107:JF131107 H131107:J131107 WVP65571:WVR65571 WLT65571:WLV65571 WBX65571:WBZ65571 VSB65571:VSD65571 VIF65571:VIH65571 UYJ65571:UYL65571 UON65571:UOP65571 UER65571:UET65571 TUV65571:TUX65571 TKZ65571:TLB65571 TBD65571:TBF65571 SRH65571:SRJ65571 SHL65571:SHN65571 RXP65571:RXR65571 RNT65571:RNV65571 RDX65571:RDZ65571 QUB65571:QUD65571 QKF65571:QKH65571 QAJ65571:QAL65571 PQN65571:PQP65571 PGR65571:PGT65571 OWV65571:OWX65571 OMZ65571:ONB65571 ODD65571:ODF65571 NTH65571:NTJ65571 NJL65571:NJN65571 MZP65571:MZR65571 MPT65571:MPV65571 MFX65571:MFZ65571 LWB65571:LWD65571 LMF65571:LMH65571 LCJ65571:LCL65571 KSN65571:KSP65571 KIR65571:KIT65571 JYV65571:JYX65571 JOZ65571:JPB65571 JFD65571:JFF65571 IVH65571:IVJ65571 ILL65571:ILN65571 IBP65571:IBR65571 HRT65571:HRV65571 HHX65571:HHZ65571 GYB65571:GYD65571 GOF65571:GOH65571 GEJ65571:GEL65571 FUN65571:FUP65571 FKR65571:FKT65571 FAV65571:FAX65571 EQZ65571:ERB65571 EHD65571:EHF65571 DXH65571:DXJ65571 DNL65571:DNN65571 DDP65571:DDR65571 CTT65571:CTV65571 CJX65571:CJZ65571 CAB65571:CAD65571 BQF65571:BQH65571 BGJ65571:BGL65571 AWN65571:AWP65571 AMR65571:AMT65571 ACV65571:ACX65571 SZ65571:TB65571 JD65571:JF65571 H65571:J65571 WVO983075:WVO983077 WLS983075:WLS983077 WBW983075:WBW983077 VSA983075:VSA983077 VIE983075:VIE983077 UYI983075:UYI983077 UOM983075:UOM983077 UEQ983075:UEQ983077 TUU983075:TUU983077 TKY983075:TKY983077 TBC983075:TBC983077 SRG983075:SRG983077 SHK983075:SHK983077 RXO983075:RXO983077 RNS983075:RNS983077 RDW983075:RDW983077 QUA983075:QUA983077 QKE983075:QKE983077 QAI983075:QAI983077 PQM983075:PQM983077 PGQ983075:PGQ983077 OWU983075:OWU983077 OMY983075:OMY983077 ODC983075:ODC983077 NTG983075:NTG983077 NJK983075:NJK983077 MZO983075:MZO983077 MPS983075:MPS983077 MFW983075:MFW983077 LWA983075:LWA983077 LME983075:LME983077 LCI983075:LCI983077 KSM983075:KSM983077 KIQ983075:KIQ983077 JYU983075:JYU983077 JOY983075:JOY983077 JFC983075:JFC983077 IVG983075:IVG983077 ILK983075:ILK983077 IBO983075:IBO983077 HRS983075:HRS983077 HHW983075:HHW983077 GYA983075:GYA983077 GOE983075:GOE983077 GEI983075:GEI983077 FUM983075:FUM983077 FKQ983075:FKQ983077 FAU983075:FAU983077 EQY983075:EQY983077 EHC983075:EHC983077 DXG983075:DXG983077 DNK983075:DNK983077 DDO983075:DDO983077 CTS983075:CTS983077 CJW983075:CJW983077 CAA983075:CAA983077 BQE983075:BQE983077 BGI983075:BGI983077 AWM983075:AWM983077 AMQ983075:AMQ983077 ACU983075:ACU983077 SY983075:SY983077 JC983075:JC983077 G983075:G983077 WVO917539:WVO917541 WLS917539:WLS917541 WBW917539:WBW917541 VSA917539:VSA917541 VIE917539:VIE917541 UYI917539:UYI917541 UOM917539:UOM917541 UEQ917539:UEQ917541 TUU917539:TUU917541 TKY917539:TKY917541 TBC917539:TBC917541 SRG917539:SRG917541 SHK917539:SHK917541 RXO917539:RXO917541 RNS917539:RNS917541 RDW917539:RDW917541 QUA917539:QUA917541 QKE917539:QKE917541 QAI917539:QAI917541 PQM917539:PQM917541 PGQ917539:PGQ917541 OWU917539:OWU917541 OMY917539:OMY917541 ODC917539:ODC917541 NTG917539:NTG917541 NJK917539:NJK917541 MZO917539:MZO917541 MPS917539:MPS917541 MFW917539:MFW917541 LWA917539:LWA917541 LME917539:LME917541 LCI917539:LCI917541 KSM917539:KSM917541 KIQ917539:KIQ917541 JYU917539:JYU917541 JOY917539:JOY917541 JFC917539:JFC917541 IVG917539:IVG917541 ILK917539:ILK917541 IBO917539:IBO917541 HRS917539:HRS917541 HHW917539:HHW917541 GYA917539:GYA917541 GOE917539:GOE917541 GEI917539:GEI917541 FUM917539:FUM917541 FKQ917539:FKQ917541 FAU917539:FAU917541 EQY917539:EQY917541 EHC917539:EHC917541 DXG917539:DXG917541 DNK917539:DNK917541 DDO917539:DDO917541 CTS917539:CTS917541 CJW917539:CJW917541 CAA917539:CAA917541 BQE917539:BQE917541 BGI917539:BGI917541 AWM917539:AWM917541 AMQ917539:AMQ917541 ACU917539:ACU917541 SY917539:SY917541 JC917539:JC917541 G917539:G917541 WVO852003:WVO852005 WLS852003:WLS852005 WBW852003:WBW852005 VSA852003:VSA852005 VIE852003:VIE852005 UYI852003:UYI852005 UOM852003:UOM852005 UEQ852003:UEQ852005 TUU852003:TUU852005 TKY852003:TKY852005 TBC852003:TBC852005 SRG852003:SRG852005 SHK852003:SHK852005 RXO852003:RXO852005 RNS852003:RNS852005 RDW852003:RDW852005 QUA852003:QUA852005 QKE852003:QKE852005 QAI852003:QAI852005 PQM852003:PQM852005 PGQ852003:PGQ852005 OWU852003:OWU852005 OMY852003:OMY852005 ODC852003:ODC852005 NTG852003:NTG852005 NJK852003:NJK852005 MZO852003:MZO852005 MPS852003:MPS852005 MFW852003:MFW852005 LWA852003:LWA852005 LME852003:LME852005 LCI852003:LCI852005 KSM852003:KSM852005 KIQ852003:KIQ852005 JYU852003:JYU852005 JOY852003:JOY852005 JFC852003:JFC852005 IVG852003:IVG852005 ILK852003:ILK852005 IBO852003:IBO852005 HRS852003:HRS852005 HHW852003:HHW852005 GYA852003:GYA852005 GOE852003:GOE852005 GEI852003:GEI852005 FUM852003:FUM852005 FKQ852003:FKQ852005 FAU852003:FAU852005 EQY852003:EQY852005 EHC852003:EHC852005 DXG852003:DXG852005 DNK852003:DNK852005 DDO852003:DDO852005 CTS852003:CTS852005 CJW852003:CJW852005 CAA852003:CAA852005 BQE852003:BQE852005 BGI852003:BGI852005 AWM852003:AWM852005 AMQ852003:AMQ852005 ACU852003:ACU852005 SY852003:SY852005 JC852003:JC852005 G852003:G852005 WVO786467:WVO786469 WLS786467:WLS786469 WBW786467:WBW786469 VSA786467:VSA786469 VIE786467:VIE786469 UYI786467:UYI786469 UOM786467:UOM786469 UEQ786467:UEQ786469 TUU786467:TUU786469 TKY786467:TKY786469 TBC786467:TBC786469 SRG786467:SRG786469 SHK786467:SHK786469 RXO786467:RXO786469 RNS786467:RNS786469 RDW786467:RDW786469 QUA786467:QUA786469 QKE786467:QKE786469 QAI786467:QAI786469 PQM786467:PQM786469 PGQ786467:PGQ786469 OWU786467:OWU786469 OMY786467:OMY786469 ODC786467:ODC786469 NTG786467:NTG786469 NJK786467:NJK786469 MZO786467:MZO786469 MPS786467:MPS786469 MFW786467:MFW786469 LWA786467:LWA786469 LME786467:LME786469 LCI786467:LCI786469 KSM786467:KSM786469 KIQ786467:KIQ786469 JYU786467:JYU786469 JOY786467:JOY786469 JFC786467:JFC786469 IVG786467:IVG786469 ILK786467:ILK786469 IBO786467:IBO786469 HRS786467:HRS786469 HHW786467:HHW786469 GYA786467:GYA786469 GOE786467:GOE786469 GEI786467:GEI786469 FUM786467:FUM786469 FKQ786467:FKQ786469 FAU786467:FAU786469 EQY786467:EQY786469 EHC786467:EHC786469 DXG786467:DXG786469 DNK786467:DNK786469 DDO786467:DDO786469 CTS786467:CTS786469 CJW786467:CJW786469 CAA786467:CAA786469 BQE786467:BQE786469 BGI786467:BGI786469 AWM786467:AWM786469 AMQ786467:AMQ786469 ACU786467:ACU786469 SY786467:SY786469 JC786467:JC786469 G786467:G786469 WVO720931:WVO720933 WLS720931:WLS720933 WBW720931:WBW720933 VSA720931:VSA720933 VIE720931:VIE720933 UYI720931:UYI720933 UOM720931:UOM720933 UEQ720931:UEQ720933 TUU720931:TUU720933 TKY720931:TKY720933 TBC720931:TBC720933 SRG720931:SRG720933 SHK720931:SHK720933 RXO720931:RXO720933 RNS720931:RNS720933 RDW720931:RDW720933 QUA720931:QUA720933 QKE720931:QKE720933 QAI720931:QAI720933 PQM720931:PQM720933 PGQ720931:PGQ720933 OWU720931:OWU720933 OMY720931:OMY720933 ODC720931:ODC720933 NTG720931:NTG720933 NJK720931:NJK720933 MZO720931:MZO720933 MPS720931:MPS720933 MFW720931:MFW720933 LWA720931:LWA720933 LME720931:LME720933 LCI720931:LCI720933 KSM720931:KSM720933 KIQ720931:KIQ720933 JYU720931:JYU720933 JOY720931:JOY720933 JFC720931:JFC720933 IVG720931:IVG720933 ILK720931:ILK720933 IBO720931:IBO720933 HRS720931:HRS720933 HHW720931:HHW720933 GYA720931:GYA720933 GOE720931:GOE720933 GEI720931:GEI720933 FUM720931:FUM720933 FKQ720931:FKQ720933 FAU720931:FAU720933 EQY720931:EQY720933 EHC720931:EHC720933 DXG720931:DXG720933 DNK720931:DNK720933 DDO720931:DDO720933 CTS720931:CTS720933 CJW720931:CJW720933 CAA720931:CAA720933 BQE720931:BQE720933 BGI720931:BGI720933 AWM720931:AWM720933 AMQ720931:AMQ720933 ACU720931:ACU720933 SY720931:SY720933 JC720931:JC720933 G720931:G720933 WVO655395:WVO655397 WLS655395:WLS655397 WBW655395:WBW655397 VSA655395:VSA655397 VIE655395:VIE655397 UYI655395:UYI655397 UOM655395:UOM655397 UEQ655395:UEQ655397 TUU655395:TUU655397 TKY655395:TKY655397 TBC655395:TBC655397 SRG655395:SRG655397 SHK655395:SHK655397 RXO655395:RXO655397 RNS655395:RNS655397 RDW655395:RDW655397 QUA655395:QUA655397 QKE655395:QKE655397 QAI655395:QAI655397 PQM655395:PQM655397 PGQ655395:PGQ655397 OWU655395:OWU655397 OMY655395:OMY655397 ODC655395:ODC655397 NTG655395:NTG655397 NJK655395:NJK655397 MZO655395:MZO655397 MPS655395:MPS655397 MFW655395:MFW655397 LWA655395:LWA655397 LME655395:LME655397 LCI655395:LCI655397 KSM655395:KSM655397 KIQ655395:KIQ655397 JYU655395:JYU655397 JOY655395:JOY655397 JFC655395:JFC655397 IVG655395:IVG655397 ILK655395:ILK655397 IBO655395:IBO655397 HRS655395:HRS655397 HHW655395:HHW655397 GYA655395:GYA655397 GOE655395:GOE655397 GEI655395:GEI655397 FUM655395:FUM655397 FKQ655395:FKQ655397 FAU655395:FAU655397 EQY655395:EQY655397 EHC655395:EHC655397 DXG655395:DXG655397 DNK655395:DNK655397 DDO655395:DDO655397 CTS655395:CTS655397 CJW655395:CJW655397 CAA655395:CAA655397 BQE655395:BQE655397 BGI655395:BGI655397 AWM655395:AWM655397 AMQ655395:AMQ655397 ACU655395:ACU655397 SY655395:SY655397 JC655395:JC655397 G655395:G655397 WVO589859:WVO589861 WLS589859:WLS589861 WBW589859:WBW589861 VSA589859:VSA589861 VIE589859:VIE589861 UYI589859:UYI589861 UOM589859:UOM589861 UEQ589859:UEQ589861 TUU589859:TUU589861 TKY589859:TKY589861 TBC589859:TBC589861 SRG589859:SRG589861 SHK589859:SHK589861 RXO589859:RXO589861 RNS589859:RNS589861 RDW589859:RDW589861 QUA589859:QUA589861 QKE589859:QKE589861 QAI589859:QAI589861 PQM589859:PQM589861 PGQ589859:PGQ589861 OWU589859:OWU589861 OMY589859:OMY589861 ODC589859:ODC589861 NTG589859:NTG589861 NJK589859:NJK589861 MZO589859:MZO589861 MPS589859:MPS589861 MFW589859:MFW589861 LWA589859:LWA589861 LME589859:LME589861 LCI589859:LCI589861 KSM589859:KSM589861 KIQ589859:KIQ589861 JYU589859:JYU589861 JOY589859:JOY589861 JFC589859:JFC589861 IVG589859:IVG589861 ILK589859:ILK589861 IBO589859:IBO589861 HRS589859:HRS589861 HHW589859:HHW589861 GYA589859:GYA589861 GOE589859:GOE589861 GEI589859:GEI589861 FUM589859:FUM589861 FKQ589859:FKQ589861 FAU589859:FAU589861 EQY589859:EQY589861 EHC589859:EHC589861 DXG589859:DXG589861 DNK589859:DNK589861 DDO589859:DDO589861 CTS589859:CTS589861 CJW589859:CJW589861 CAA589859:CAA589861 BQE589859:BQE589861 BGI589859:BGI589861 AWM589859:AWM589861 AMQ589859:AMQ589861 ACU589859:ACU589861 SY589859:SY589861 JC589859:JC589861 G589859:G589861 WVO524323:WVO524325 WLS524323:WLS524325 WBW524323:WBW524325 VSA524323:VSA524325 VIE524323:VIE524325 UYI524323:UYI524325 UOM524323:UOM524325 UEQ524323:UEQ524325 TUU524323:TUU524325 TKY524323:TKY524325 TBC524323:TBC524325 SRG524323:SRG524325 SHK524323:SHK524325 RXO524323:RXO524325 RNS524323:RNS524325 RDW524323:RDW524325 QUA524323:QUA524325 QKE524323:QKE524325 QAI524323:QAI524325 PQM524323:PQM524325 PGQ524323:PGQ524325 OWU524323:OWU524325 OMY524323:OMY524325 ODC524323:ODC524325 NTG524323:NTG524325 NJK524323:NJK524325 MZO524323:MZO524325 MPS524323:MPS524325 MFW524323:MFW524325 LWA524323:LWA524325 LME524323:LME524325 LCI524323:LCI524325 KSM524323:KSM524325 KIQ524323:KIQ524325 JYU524323:JYU524325 JOY524323:JOY524325 JFC524323:JFC524325 IVG524323:IVG524325 ILK524323:ILK524325 IBO524323:IBO524325 HRS524323:HRS524325 HHW524323:HHW524325 GYA524323:GYA524325 GOE524323:GOE524325 GEI524323:GEI524325 FUM524323:FUM524325 FKQ524323:FKQ524325 FAU524323:FAU524325 EQY524323:EQY524325 EHC524323:EHC524325 DXG524323:DXG524325 DNK524323:DNK524325 DDO524323:DDO524325 CTS524323:CTS524325 CJW524323:CJW524325 CAA524323:CAA524325 BQE524323:BQE524325 BGI524323:BGI524325 AWM524323:AWM524325 AMQ524323:AMQ524325 ACU524323:ACU524325 SY524323:SY524325 JC524323:JC524325 G524323:G524325 WVO458787:WVO458789 WLS458787:WLS458789 WBW458787:WBW458789 VSA458787:VSA458789 VIE458787:VIE458789 UYI458787:UYI458789 UOM458787:UOM458789 UEQ458787:UEQ458789 TUU458787:TUU458789 TKY458787:TKY458789 TBC458787:TBC458789 SRG458787:SRG458789 SHK458787:SHK458789 RXO458787:RXO458789 RNS458787:RNS458789 RDW458787:RDW458789 QUA458787:QUA458789 QKE458787:QKE458789 QAI458787:QAI458789 PQM458787:PQM458789 PGQ458787:PGQ458789 OWU458787:OWU458789 OMY458787:OMY458789 ODC458787:ODC458789 NTG458787:NTG458789 NJK458787:NJK458789 MZO458787:MZO458789 MPS458787:MPS458789 MFW458787:MFW458789 LWA458787:LWA458789 LME458787:LME458789 LCI458787:LCI458789 KSM458787:KSM458789 KIQ458787:KIQ458789 JYU458787:JYU458789 JOY458787:JOY458789 JFC458787:JFC458789 IVG458787:IVG458789 ILK458787:ILK458789 IBO458787:IBO458789 HRS458787:HRS458789 HHW458787:HHW458789 GYA458787:GYA458789 GOE458787:GOE458789 GEI458787:GEI458789 FUM458787:FUM458789 FKQ458787:FKQ458789 FAU458787:FAU458789 EQY458787:EQY458789 EHC458787:EHC458789 DXG458787:DXG458789 DNK458787:DNK458789 DDO458787:DDO458789 CTS458787:CTS458789 CJW458787:CJW458789 CAA458787:CAA458789 BQE458787:BQE458789 BGI458787:BGI458789 AWM458787:AWM458789 AMQ458787:AMQ458789 ACU458787:ACU458789 SY458787:SY458789 JC458787:JC458789 G458787:G458789 WVO393251:WVO393253 WLS393251:WLS393253 WBW393251:WBW393253 VSA393251:VSA393253 VIE393251:VIE393253 UYI393251:UYI393253 UOM393251:UOM393253 UEQ393251:UEQ393253 TUU393251:TUU393253 TKY393251:TKY393253 TBC393251:TBC393253 SRG393251:SRG393253 SHK393251:SHK393253 RXO393251:RXO393253 RNS393251:RNS393253 RDW393251:RDW393253 QUA393251:QUA393253 QKE393251:QKE393253 QAI393251:QAI393253 PQM393251:PQM393253 PGQ393251:PGQ393253 OWU393251:OWU393253 OMY393251:OMY393253 ODC393251:ODC393253 NTG393251:NTG393253 NJK393251:NJK393253 MZO393251:MZO393253 MPS393251:MPS393253 MFW393251:MFW393253 LWA393251:LWA393253 LME393251:LME393253 LCI393251:LCI393253 KSM393251:KSM393253 KIQ393251:KIQ393253 JYU393251:JYU393253 JOY393251:JOY393253 JFC393251:JFC393253 IVG393251:IVG393253 ILK393251:ILK393253 IBO393251:IBO393253 HRS393251:HRS393253 HHW393251:HHW393253 GYA393251:GYA393253 GOE393251:GOE393253 GEI393251:GEI393253 FUM393251:FUM393253 FKQ393251:FKQ393253 FAU393251:FAU393253 EQY393251:EQY393253 EHC393251:EHC393253 DXG393251:DXG393253 DNK393251:DNK393253 DDO393251:DDO393253 CTS393251:CTS393253 CJW393251:CJW393253 CAA393251:CAA393253 BQE393251:BQE393253 BGI393251:BGI393253 AWM393251:AWM393253 AMQ393251:AMQ393253 ACU393251:ACU393253 SY393251:SY393253 JC393251:JC393253 G393251:G393253 WVO327715:WVO327717 WLS327715:WLS327717 WBW327715:WBW327717 VSA327715:VSA327717 VIE327715:VIE327717 UYI327715:UYI327717 UOM327715:UOM327717 UEQ327715:UEQ327717 TUU327715:TUU327717 TKY327715:TKY327717 TBC327715:TBC327717 SRG327715:SRG327717 SHK327715:SHK327717 RXO327715:RXO327717 RNS327715:RNS327717 RDW327715:RDW327717 QUA327715:QUA327717 QKE327715:QKE327717 QAI327715:QAI327717 PQM327715:PQM327717 PGQ327715:PGQ327717 OWU327715:OWU327717 OMY327715:OMY327717 ODC327715:ODC327717 NTG327715:NTG327717 NJK327715:NJK327717 MZO327715:MZO327717 MPS327715:MPS327717 MFW327715:MFW327717 LWA327715:LWA327717 LME327715:LME327717 LCI327715:LCI327717 KSM327715:KSM327717 KIQ327715:KIQ327717 JYU327715:JYU327717 JOY327715:JOY327717 JFC327715:JFC327717 IVG327715:IVG327717 ILK327715:ILK327717 IBO327715:IBO327717 HRS327715:HRS327717 HHW327715:HHW327717 GYA327715:GYA327717 GOE327715:GOE327717 GEI327715:GEI327717 FUM327715:FUM327717 FKQ327715:FKQ327717 FAU327715:FAU327717 EQY327715:EQY327717 EHC327715:EHC327717 DXG327715:DXG327717 DNK327715:DNK327717 DDO327715:DDO327717 CTS327715:CTS327717 CJW327715:CJW327717 CAA327715:CAA327717 BQE327715:BQE327717 BGI327715:BGI327717 AWM327715:AWM327717 AMQ327715:AMQ327717 ACU327715:ACU327717 SY327715:SY327717 JC327715:JC327717 G327715:G327717 WVO262179:WVO262181 WLS262179:WLS262181 WBW262179:WBW262181 VSA262179:VSA262181 VIE262179:VIE262181 UYI262179:UYI262181 UOM262179:UOM262181 UEQ262179:UEQ262181 TUU262179:TUU262181 TKY262179:TKY262181 TBC262179:TBC262181 SRG262179:SRG262181 SHK262179:SHK262181 RXO262179:RXO262181 RNS262179:RNS262181 RDW262179:RDW262181 QUA262179:QUA262181 QKE262179:QKE262181 QAI262179:QAI262181 PQM262179:PQM262181 PGQ262179:PGQ262181 OWU262179:OWU262181 OMY262179:OMY262181 ODC262179:ODC262181 NTG262179:NTG262181 NJK262179:NJK262181 MZO262179:MZO262181 MPS262179:MPS262181 MFW262179:MFW262181 LWA262179:LWA262181 LME262179:LME262181 LCI262179:LCI262181 KSM262179:KSM262181 KIQ262179:KIQ262181 JYU262179:JYU262181 JOY262179:JOY262181 JFC262179:JFC262181 IVG262179:IVG262181 ILK262179:ILK262181 IBO262179:IBO262181 HRS262179:HRS262181 HHW262179:HHW262181 GYA262179:GYA262181 GOE262179:GOE262181 GEI262179:GEI262181 FUM262179:FUM262181 FKQ262179:FKQ262181 FAU262179:FAU262181 EQY262179:EQY262181 EHC262179:EHC262181 DXG262179:DXG262181 DNK262179:DNK262181 DDO262179:DDO262181 CTS262179:CTS262181 CJW262179:CJW262181 CAA262179:CAA262181 BQE262179:BQE262181 BGI262179:BGI262181 AWM262179:AWM262181 AMQ262179:AMQ262181 ACU262179:ACU262181 SY262179:SY262181 JC262179:JC262181 G262179:G262181 WVO196643:WVO196645 WLS196643:WLS196645 WBW196643:WBW196645 VSA196643:VSA196645 VIE196643:VIE196645 UYI196643:UYI196645 UOM196643:UOM196645 UEQ196643:UEQ196645 TUU196643:TUU196645 TKY196643:TKY196645 TBC196643:TBC196645 SRG196643:SRG196645 SHK196643:SHK196645 RXO196643:RXO196645 RNS196643:RNS196645 RDW196643:RDW196645 QUA196643:QUA196645 QKE196643:QKE196645 QAI196643:QAI196645 PQM196643:PQM196645 PGQ196643:PGQ196645 OWU196643:OWU196645 OMY196643:OMY196645 ODC196643:ODC196645 NTG196643:NTG196645 NJK196643:NJK196645 MZO196643:MZO196645 MPS196643:MPS196645 MFW196643:MFW196645 LWA196643:LWA196645 LME196643:LME196645 LCI196643:LCI196645 KSM196643:KSM196645 KIQ196643:KIQ196645 JYU196643:JYU196645 JOY196643:JOY196645 JFC196643:JFC196645 IVG196643:IVG196645 ILK196643:ILK196645 IBO196643:IBO196645 HRS196643:HRS196645 HHW196643:HHW196645 GYA196643:GYA196645 GOE196643:GOE196645 GEI196643:GEI196645 FUM196643:FUM196645 FKQ196643:FKQ196645 FAU196643:FAU196645 EQY196643:EQY196645 EHC196643:EHC196645 DXG196643:DXG196645 DNK196643:DNK196645 DDO196643:DDO196645 CTS196643:CTS196645 CJW196643:CJW196645 CAA196643:CAA196645 BQE196643:BQE196645 BGI196643:BGI196645 AWM196643:AWM196645 AMQ196643:AMQ196645 ACU196643:ACU196645 SY196643:SY196645 JC196643:JC196645 G196643:G196645 WVO131107:WVO131109 WLS131107:WLS131109 WBW131107:WBW131109 VSA131107:VSA131109 VIE131107:VIE131109 UYI131107:UYI131109 UOM131107:UOM131109 UEQ131107:UEQ131109 TUU131107:TUU131109 TKY131107:TKY131109 TBC131107:TBC131109 SRG131107:SRG131109 SHK131107:SHK131109 RXO131107:RXO131109 RNS131107:RNS131109 RDW131107:RDW131109 QUA131107:QUA131109 QKE131107:QKE131109 QAI131107:QAI131109 PQM131107:PQM131109 PGQ131107:PGQ131109 OWU131107:OWU131109 OMY131107:OMY131109 ODC131107:ODC131109 NTG131107:NTG131109 NJK131107:NJK131109 MZO131107:MZO131109 MPS131107:MPS131109 MFW131107:MFW131109 LWA131107:LWA131109 LME131107:LME131109 LCI131107:LCI131109 KSM131107:KSM131109 KIQ131107:KIQ131109 JYU131107:JYU131109 JOY131107:JOY131109 JFC131107:JFC131109 IVG131107:IVG131109 ILK131107:ILK131109 IBO131107:IBO131109 HRS131107:HRS131109 HHW131107:HHW131109 GYA131107:GYA131109 GOE131107:GOE131109 GEI131107:GEI131109 FUM131107:FUM131109 FKQ131107:FKQ131109 FAU131107:FAU131109 EQY131107:EQY131109 EHC131107:EHC131109 DXG131107:DXG131109 DNK131107:DNK131109 DDO131107:DDO131109 CTS131107:CTS131109 CJW131107:CJW131109 CAA131107:CAA131109 BQE131107:BQE131109 BGI131107:BGI131109 AWM131107:AWM131109 AMQ131107:AMQ131109 ACU131107:ACU131109 SY131107:SY131109 JC131107:JC131109 G131107:G131109 WVO65571:WVO65573 WLS65571:WLS65573 WBW65571:WBW65573 VSA65571:VSA65573 VIE65571:VIE65573 UYI65571:UYI65573 UOM65571:UOM65573 UEQ65571:UEQ65573 TUU65571:TUU65573 TKY65571:TKY65573 TBC65571:TBC65573 SRG65571:SRG65573 SHK65571:SHK65573 RXO65571:RXO65573 RNS65571:RNS65573 RDW65571:RDW65573 QUA65571:QUA65573 QKE65571:QKE65573 QAI65571:QAI65573 PQM65571:PQM65573 PGQ65571:PGQ65573 OWU65571:OWU65573 OMY65571:OMY65573 ODC65571:ODC65573 NTG65571:NTG65573 NJK65571:NJK65573 MZO65571:MZO65573 MPS65571:MPS65573 MFW65571:MFW65573 LWA65571:LWA65573 LME65571:LME65573 LCI65571:LCI65573 KSM65571:KSM65573 KIQ65571:KIQ65573 JYU65571:JYU65573 JOY65571:JOY65573 JFC65571:JFC65573 IVG65571:IVG65573 ILK65571:ILK65573 IBO65571:IBO65573 HRS65571:HRS65573 HHW65571:HHW65573 GYA65571:GYA65573 GOE65571:GOE65573 GEI65571:GEI65573 FUM65571:FUM65573 FKQ65571:FKQ65573 FAU65571:FAU65573 EQY65571:EQY65573 EHC65571:EHC65573 DXG65571:DXG65573 DNK65571:DNK65573 DDO65571:DDO65573 CTS65571:CTS65573 CJW65571:CJW65573 CAA65571:CAA65573 BQE65571:BQE65573 BGI65571:BGI65573 AWM65571:AWM65573 AMQ65571:AMQ65573 ACU65571:ACU65573 SY65571:SY65573 JC65571:JC65573"/>
    <dataValidation allowBlank="1" showInputMessage="1" showErrorMessage="1" promptTitle="Owner Contact City" prompt="Enter the city for the owner contact" sqref="H65561:K65561 WVP983065:WVS983065 WLT983065:WLW983065 WBX983065:WCA983065 VSB983065:VSE983065 VIF983065:VII983065 UYJ983065:UYM983065 UON983065:UOQ983065 UER983065:UEU983065 TUV983065:TUY983065 TKZ983065:TLC983065 TBD983065:TBG983065 SRH983065:SRK983065 SHL983065:SHO983065 RXP983065:RXS983065 RNT983065:RNW983065 RDX983065:REA983065 QUB983065:QUE983065 QKF983065:QKI983065 QAJ983065:QAM983065 PQN983065:PQQ983065 PGR983065:PGU983065 OWV983065:OWY983065 OMZ983065:ONC983065 ODD983065:ODG983065 NTH983065:NTK983065 NJL983065:NJO983065 MZP983065:MZS983065 MPT983065:MPW983065 MFX983065:MGA983065 LWB983065:LWE983065 LMF983065:LMI983065 LCJ983065:LCM983065 KSN983065:KSQ983065 KIR983065:KIU983065 JYV983065:JYY983065 JOZ983065:JPC983065 JFD983065:JFG983065 IVH983065:IVK983065 ILL983065:ILO983065 IBP983065:IBS983065 HRT983065:HRW983065 HHX983065:HIA983065 GYB983065:GYE983065 GOF983065:GOI983065 GEJ983065:GEM983065 FUN983065:FUQ983065 FKR983065:FKU983065 FAV983065:FAY983065 EQZ983065:ERC983065 EHD983065:EHG983065 DXH983065:DXK983065 DNL983065:DNO983065 DDP983065:DDS983065 CTT983065:CTW983065 CJX983065:CKA983065 CAB983065:CAE983065 BQF983065:BQI983065 BGJ983065:BGM983065 AWN983065:AWQ983065 AMR983065:AMU983065 ACV983065:ACY983065 SZ983065:TC983065 JD983065:JG983065 H983065:K983065 WVP917529:WVS917529 WLT917529:WLW917529 WBX917529:WCA917529 VSB917529:VSE917529 VIF917529:VII917529 UYJ917529:UYM917529 UON917529:UOQ917529 UER917529:UEU917529 TUV917529:TUY917529 TKZ917529:TLC917529 TBD917529:TBG917529 SRH917529:SRK917529 SHL917529:SHO917529 RXP917529:RXS917529 RNT917529:RNW917529 RDX917529:REA917529 QUB917529:QUE917529 QKF917529:QKI917529 QAJ917529:QAM917529 PQN917529:PQQ917529 PGR917529:PGU917529 OWV917529:OWY917529 OMZ917529:ONC917529 ODD917529:ODG917529 NTH917529:NTK917529 NJL917529:NJO917529 MZP917529:MZS917529 MPT917529:MPW917529 MFX917529:MGA917529 LWB917529:LWE917529 LMF917529:LMI917529 LCJ917529:LCM917529 KSN917529:KSQ917529 KIR917529:KIU917529 JYV917529:JYY917529 JOZ917529:JPC917529 JFD917529:JFG917529 IVH917529:IVK917529 ILL917529:ILO917529 IBP917529:IBS917529 HRT917529:HRW917529 HHX917529:HIA917529 GYB917529:GYE917529 GOF917529:GOI917529 GEJ917529:GEM917529 FUN917529:FUQ917529 FKR917529:FKU917529 FAV917529:FAY917529 EQZ917529:ERC917529 EHD917529:EHG917529 DXH917529:DXK917529 DNL917529:DNO917529 DDP917529:DDS917529 CTT917529:CTW917529 CJX917529:CKA917529 CAB917529:CAE917529 BQF917529:BQI917529 BGJ917529:BGM917529 AWN917529:AWQ917529 AMR917529:AMU917529 ACV917529:ACY917529 SZ917529:TC917529 JD917529:JG917529 H917529:K917529 WVP851993:WVS851993 WLT851993:WLW851993 WBX851993:WCA851993 VSB851993:VSE851993 VIF851993:VII851993 UYJ851993:UYM851993 UON851993:UOQ851993 UER851993:UEU851993 TUV851993:TUY851993 TKZ851993:TLC851993 TBD851993:TBG851993 SRH851993:SRK851993 SHL851993:SHO851993 RXP851993:RXS851993 RNT851993:RNW851993 RDX851993:REA851993 QUB851993:QUE851993 QKF851993:QKI851993 QAJ851993:QAM851993 PQN851993:PQQ851993 PGR851993:PGU851993 OWV851993:OWY851993 OMZ851993:ONC851993 ODD851993:ODG851993 NTH851993:NTK851993 NJL851993:NJO851993 MZP851993:MZS851993 MPT851993:MPW851993 MFX851993:MGA851993 LWB851993:LWE851993 LMF851993:LMI851993 LCJ851993:LCM851993 KSN851993:KSQ851993 KIR851993:KIU851993 JYV851993:JYY851993 JOZ851993:JPC851993 JFD851993:JFG851993 IVH851993:IVK851993 ILL851993:ILO851993 IBP851993:IBS851993 HRT851993:HRW851993 HHX851993:HIA851993 GYB851993:GYE851993 GOF851993:GOI851993 GEJ851993:GEM851993 FUN851993:FUQ851993 FKR851993:FKU851993 FAV851993:FAY851993 EQZ851993:ERC851993 EHD851993:EHG851993 DXH851993:DXK851993 DNL851993:DNO851993 DDP851993:DDS851993 CTT851993:CTW851993 CJX851993:CKA851993 CAB851993:CAE851993 BQF851993:BQI851993 BGJ851993:BGM851993 AWN851993:AWQ851993 AMR851993:AMU851993 ACV851993:ACY851993 SZ851993:TC851993 JD851993:JG851993 H851993:K851993 WVP786457:WVS786457 WLT786457:WLW786457 WBX786457:WCA786457 VSB786457:VSE786457 VIF786457:VII786457 UYJ786457:UYM786457 UON786457:UOQ786457 UER786457:UEU786457 TUV786457:TUY786457 TKZ786457:TLC786457 TBD786457:TBG786457 SRH786457:SRK786457 SHL786457:SHO786457 RXP786457:RXS786457 RNT786457:RNW786457 RDX786457:REA786457 QUB786457:QUE786457 QKF786457:QKI786457 QAJ786457:QAM786457 PQN786457:PQQ786457 PGR786457:PGU786457 OWV786457:OWY786457 OMZ786457:ONC786457 ODD786457:ODG786457 NTH786457:NTK786457 NJL786457:NJO786457 MZP786457:MZS786457 MPT786457:MPW786457 MFX786457:MGA786457 LWB786457:LWE786457 LMF786457:LMI786457 LCJ786457:LCM786457 KSN786457:KSQ786457 KIR786457:KIU786457 JYV786457:JYY786457 JOZ786457:JPC786457 JFD786457:JFG786457 IVH786457:IVK786457 ILL786457:ILO786457 IBP786457:IBS786457 HRT786457:HRW786457 HHX786457:HIA786457 GYB786457:GYE786457 GOF786457:GOI786457 GEJ786457:GEM786457 FUN786457:FUQ786457 FKR786457:FKU786457 FAV786457:FAY786457 EQZ786457:ERC786457 EHD786457:EHG786457 DXH786457:DXK786457 DNL786457:DNO786457 DDP786457:DDS786457 CTT786457:CTW786457 CJX786457:CKA786457 CAB786457:CAE786457 BQF786457:BQI786457 BGJ786457:BGM786457 AWN786457:AWQ786457 AMR786457:AMU786457 ACV786457:ACY786457 SZ786457:TC786457 JD786457:JG786457 H786457:K786457 WVP720921:WVS720921 WLT720921:WLW720921 WBX720921:WCA720921 VSB720921:VSE720921 VIF720921:VII720921 UYJ720921:UYM720921 UON720921:UOQ720921 UER720921:UEU720921 TUV720921:TUY720921 TKZ720921:TLC720921 TBD720921:TBG720921 SRH720921:SRK720921 SHL720921:SHO720921 RXP720921:RXS720921 RNT720921:RNW720921 RDX720921:REA720921 QUB720921:QUE720921 QKF720921:QKI720921 QAJ720921:QAM720921 PQN720921:PQQ720921 PGR720921:PGU720921 OWV720921:OWY720921 OMZ720921:ONC720921 ODD720921:ODG720921 NTH720921:NTK720921 NJL720921:NJO720921 MZP720921:MZS720921 MPT720921:MPW720921 MFX720921:MGA720921 LWB720921:LWE720921 LMF720921:LMI720921 LCJ720921:LCM720921 KSN720921:KSQ720921 KIR720921:KIU720921 JYV720921:JYY720921 JOZ720921:JPC720921 JFD720921:JFG720921 IVH720921:IVK720921 ILL720921:ILO720921 IBP720921:IBS720921 HRT720921:HRW720921 HHX720921:HIA720921 GYB720921:GYE720921 GOF720921:GOI720921 GEJ720921:GEM720921 FUN720921:FUQ720921 FKR720921:FKU720921 FAV720921:FAY720921 EQZ720921:ERC720921 EHD720921:EHG720921 DXH720921:DXK720921 DNL720921:DNO720921 DDP720921:DDS720921 CTT720921:CTW720921 CJX720921:CKA720921 CAB720921:CAE720921 BQF720921:BQI720921 BGJ720921:BGM720921 AWN720921:AWQ720921 AMR720921:AMU720921 ACV720921:ACY720921 SZ720921:TC720921 JD720921:JG720921 H720921:K720921 WVP655385:WVS655385 WLT655385:WLW655385 WBX655385:WCA655385 VSB655385:VSE655385 VIF655385:VII655385 UYJ655385:UYM655385 UON655385:UOQ655385 UER655385:UEU655385 TUV655385:TUY655385 TKZ655385:TLC655385 TBD655385:TBG655385 SRH655385:SRK655385 SHL655385:SHO655385 RXP655385:RXS655385 RNT655385:RNW655385 RDX655385:REA655385 QUB655385:QUE655385 QKF655385:QKI655385 QAJ655385:QAM655385 PQN655385:PQQ655385 PGR655385:PGU655385 OWV655385:OWY655385 OMZ655385:ONC655385 ODD655385:ODG655385 NTH655385:NTK655385 NJL655385:NJO655385 MZP655385:MZS655385 MPT655385:MPW655385 MFX655385:MGA655385 LWB655385:LWE655385 LMF655385:LMI655385 LCJ655385:LCM655385 KSN655385:KSQ655385 KIR655385:KIU655385 JYV655385:JYY655385 JOZ655385:JPC655385 JFD655385:JFG655385 IVH655385:IVK655385 ILL655385:ILO655385 IBP655385:IBS655385 HRT655385:HRW655385 HHX655385:HIA655385 GYB655385:GYE655385 GOF655385:GOI655385 GEJ655385:GEM655385 FUN655385:FUQ655385 FKR655385:FKU655385 FAV655385:FAY655385 EQZ655385:ERC655385 EHD655385:EHG655385 DXH655385:DXK655385 DNL655385:DNO655385 DDP655385:DDS655385 CTT655385:CTW655385 CJX655385:CKA655385 CAB655385:CAE655385 BQF655385:BQI655385 BGJ655385:BGM655385 AWN655385:AWQ655385 AMR655385:AMU655385 ACV655385:ACY655385 SZ655385:TC655385 JD655385:JG655385 H655385:K655385 WVP589849:WVS589849 WLT589849:WLW589849 WBX589849:WCA589849 VSB589849:VSE589849 VIF589849:VII589849 UYJ589849:UYM589849 UON589849:UOQ589849 UER589849:UEU589849 TUV589849:TUY589849 TKZ589849:TLC589849 TBD589849:TBG589849 SRH589849:SRK589849 SHL589849:SHO589849 RXP589849:RXS589849 RNT589849:RNW589849 RDX589849:REA589849 QUB589849:QUE589849 QKF589849:QKI589849 QAJ589849:QAM589849 PQN589849:PQQ589849 PGR589849:PGU589849 OWV589849:OWY589849 OMZ589849:ONC589849 ODD589849:ODG589849 NTH589849:NTK589849 NJL589849:NJO589849 MZP589849:MZS589849 MPT589849:MPW589849 MFX589849:MGA589849 LWB589849:LWE589849 LMF589849:LMI589849 LCJ589849:LCM589849 KSN589849:KSQ589849 KIR589849:KIU589849 JYV589849:JYY589849 JOZ589849:JPC589849 JFD589849:JFG589849 IVH589849:IVK589849 ILL589849:ILO589849 IBP589849:IBS589849 HRT589849:HRW589849 HHX589849:HIA589849 GYB589849:GYE589849 GOF589849:GOI589849 GEJ589849:GEM589849 FUN589849:FUQ589849 FKR589849:FKU589849 FAV589849:FAY589849 EQZ589849:ERC589849 EHD589849:EHG589849 DXH589849:DXK589849 DNL589849:DNO589849 DDP589849:DDS589849 CTT589849:CTW589849 CJX589849:CKA589849 CAB589849:CAE589849 BQF589849:BQI589849 BGJ589849:BGM589849 AWN589849:AWQ589849 AMR589849:AMU589849 ACV589849:ACY589849 SZ589849:TC589849 JD589849:JG589849 H589849:K589849 WVP524313:WVS524313 WLT524313:WLW524313 WBX524313:WCA524313 VSB524313:VSE524313 VIF524313:VII524313 UYJ524313:UYM524313 UON524313:UOQ524313 UER524313:UEU524313 TUV524313:TUY524313 TKZ524313:TLC524313 TBD524313:TBG524313 SRH524313:SRK524313 SHL524313:SHO524313 RXP524313:RXS524313 RNT524313:RNW524313 RDX524313:REA524313 QUB524313:QUE524313 QKF524313:QKI524313 QAJ524313:QAM524313 PQN524313:PQQ524313 PGR524313:PGU524313 OWV524313:OWY524313 OMZ524313:ONC524313 ODD524313:ODG524313 NTH524313:NTK524313 NJL524313:NJO524313 MZP524313:MZS524313 MPT524313:MPW524313 MFX524313:MGA524313 LWB524313:LWE524313 LMF524313:LMI524313 LCJ524313:LCM524313 KSN524313:KSQ524313 KIR524313:KIU524313 JYV524313:JYY524313 JOZ524313:JPC524313 JFD524313:JFG524313 IVH524313:IVK524313 ILL524313:ILO524313 IBP524313:IBS524313 HRT524313:HRW524313 HHX524313:HIA524313 GYB524313:GYE524313 GOF524313:GOI524313 GEJ524313:GEM524313 FUN524313:FUQ524313 FKR524313:FKU524313 FAV524313:FAY524313 EQZ524313:ERC524313 EHD524313:EHG524313 DXH524313:DXK524313 DNL524313:DNO524313 DDP524313:DDS524313 CTT524313:CTW524313 CJX524313:CKA524313 CAB524313:CAE524313 BQF524313:BQI524313 BGJ524313:BGM524313 AWN524313:AWQ524313 AMR524313:AMU524313 ACV524313:ACY524313 SZ524313:TC524313 JD524313:JG524313 H524313:K524313 WVP458777:WVS458777 WLT458777:WLW458777 WBX458777:WCA458777 VSB458777:VSE458777 VIF458777:VII458777 UYJ458777:UYM458777 UON458777:UOQ458777 UER458777:UEU458777 TUV458777:TUY458777 TKZ458777:TLC458777 TBD458777:TBG458777 SRH458777:SRK458777 SHL458777:SHO458777 RXP458777:RXS458777 RNT458777:RNW458777 RDX458777:REA458777 QUB458777:QUE458777 QKF458777:QKI458777 QAJ458777:QAM458777 PQN458777:PQQ458777 PGR458777:PGU458777 OWV458777:OWY458777 OMZ458777:ONC458777 ODD458777:ODG458777 NTH458777:NTK458777 NJL458777:NJO458777 MZP458777:MZS458777 MPT458777:MPW458777 MFX458777:MGA458777 LWB458777:LWE458777 LMF458777:LMI458777 LCJ458777:LCM458777 KSN458777:KSQ458777 KIR458777:KIU458777 JYV458777:JYY458777 JOZ458777:JPC458777 JFD458777:JFG458777 IVH458777:IVK458777 ILL458777:ILO458777 IBP458777:IBS458777 HRT458777:HRW458777 HHX458777:HIA458777 GYB458777:GYE458777 GOF458777:GOI458777 GEJ458777:GEM458777 FUN458777:FUQ458777 FKR458777:FKU458777 FAV458777:FAY458777 EQZ458777:ERC458777 EHD458777:EHG458777 DXH458777:DXK458777 DNL458777:DNO458777 DDP458777:DDS458777 CTT458777:CTW458777 CJX458777:CKA458777 CAB458777:CAE458777 BQF458777:BQI458777 BGJ458777:BGM458777 AWN458777:AWQ458777 AMR458777:AMU458777 ACV458777:ACY458777 SZ458777:TC458777 JD458777:JG458777 H458777:K458777 WVP393241:WVS393241 WLT393241:WLW393241 WBX393241:WCA393241 VSB393241:VSE393241 VIF393241:VII393241 UYJ393241:UYM393241 UON393241:UOQ393241 UER393241:UEU393241 TUV393241:TUY393241 TKZ393241:TLC393241 TBD393241:TBG393241 SRH393241:SRK393241 SHL393241:SHO393241 RXP393241:RXS393241 RNT393241:RNW393241 RDX393241:REA393241 QUB393241:QUE393241 QKF393241:QKI393241 QAJ393241:QAM393241 PQN393241:PQQ393241 PGR393241:PGU393241 OWV393241:OWY393241 OMZ393241:ONC393241 ODD393241:ODG393241 NTH393241:NTK393241 NJL393241:NJO393241 MZP393241:MZS393241 MPT393241:MPW393241 MFX393241:MGA393241 LWB393241:LWE393241 LMF393241:LMI393241 LCJ393241:LCM393241 KSN393241:KSQ393241 KIR393241:KIU393241 JYV393241:JYY393241 JOZ393241:JPC393241 JFD393241:JFG393241 IVH393241:IVK393241 ILL393241:ILO393241 IBP393241:IBS393241 HRT393241:HRW393241 HHX393241:HIA393241 GYB393241:GYE393241 GOF393241:GOI393241 GEJ393241:GEM393241 FUN393241:FUQ393241 FKR393241:FKU393241 FAV393241:FAY393241 EQZ393241:ERC393241 EHD393241:EHG393241 DXH393241:DXK393241 DNL393241:DNO393241 DDP393241:DDS393241 CTT393241:CTW393241 CJX393241:CKA393241 CAB393241:CAE393241 BQF393241:BQI393241 BGJ393241:BGM393241 AWN393241:AWQ393241 AMR393241:AMU393241 ACV393241:ACY393241 SZ393241:TC393241 JD393241:JG393241 H393241:K393241 WVP327705:WVS327705 WLT327705:WLW327705 WBX327705:WCA327705 VSB327705:VSE327705 VIF327705:VII327705 UYJ327705:UYM327705 UON327705:UOQ327705 UER327705:UEU327705 TUV327705:TUY327705 TKZ327705:TLC327705 TBD327705:TBG327705 SRH327705:SRK327705 SHL327705:SHO327705 RXP327705:RXS327705 RNT327705:RNW327705 RDX327705:REA327705 QUB327705:QUE327705 QKF327705:QKI327705 QAJ327705:QAM327705 PQN327705:PQQ327705 PGR327705:PGU327705 OWV327705:OWY327705 OMZ327705:ONC327705 ODD327705:ODG327705 NTH327705:NTK327705 NJL327705:NJO327705 MZP327705:MZS327705 MPT327705:MPW327705 MFX327705:MGA327705 LWB327705:LWE327705 LMF327705:LMI327705 LCJ327705:LCM327705 KSN327705:KSQ327705 KIR327705:KIU327705 JYV327705:JYY327705 JOZ327705:JPC327705 JFD327705:JFG327705 IVH327705:IVK327705 ILL327705:ILO327705 IBP327705:IBS327705 HRT327705:HRW327705 HHX327705:HIA327705 GYB327705:GYE327705 GOF327705:GOI327705 GEJ327705:GEM327705 FUN327705:FUQ327705 FKR327705:FKU327705 FAV327705:FAY327705 EQZ327705:ERC327705 EHD327705:EHG327705 DXH327705:DXK327705 DNL327705:DNO327705 DDP327705:DDS327705 CTT327705:CTW327705 CJX327705:CKA327705 CAB327705:CAE327705 BQF327705:BQI327705 BGJ327705:BGM327705 AWN327705:AWQ327705 AMR327705:AMU327705 ACV327705:ACY327705 SZ327705:TC327705 JD327705:JG327705 H327705:K327705 WVP262169:WVS262169 WLT262169:WLW262169 WBX262169:WCA262169 VSB262169:VSE262169 VIF262169:VII262169 UYJ262169:UYM262169 UON262169:UOQ262169 UER262169:UEU262169 TUV262169:TUY262169 TKZ262169:TLC262169 TBD262169:TBG262169 SRH262169:SRK262169 SHL262169:SHO262169 RXP262169:RXS262169 RNT262169:RNW262169 RDX262169:REA262169 QUB262169:QUE262169 QKF262169:QKI262169 QAJ262169:QAM262169 PQN262169:PQQ262169 PGR262169:PGU262169 OWV262169:OWY262169 OMZ262169:ONC262169 ODD262169:ODG262169 NTH262169:NTK262169 NJL262169:NJO262169 MZP262169:MZS262169 MPT262169:MPW262169 MFX262169:MGA262169 LWB262169:LWE262169 LMF262169:LMI262169 LCJ262169:LCM262169 KSN262169:KSQ262169 KIR262169:KIU262169 JYV262169:JYY262169 JOZ262169:JPC262169 JFD262169:JFG262169 IVH262169:IVK262169 ILL262169:ILO262169 IBP262169:IBS262169 HRT262169:HRW262169 HHX262169:HIA262169 GYB262169:GYE262169 GOF262169:GOI262169 GEJ262169:GEM262169 FUN262169:FUQ262169 FKR262169:FKU262169 FAV262169:FAY262169 EQZ262169:ERC262169 EHD262169:EHG262169 DXH262169:DXK262169 DNL262169:DNO262169 DDP262169:DDS262169 CTT262169:CTW262169 CJX262169:CKA262169 CAB262169:CAE262169 BQF262169:BQI262169 BGJ262169:BGM262169 AWN262169:AWQ262169 AMR262169:AMU262169 ACV262169:ACY262169 SZ262169:TC262169 JD262169:JG262169 H262169:K262169 WVP196633:WVS196633 WLT196633:WLW196633 WBX196633:WCA196633 VSB196633:VSE196633 VIF196633:VII196633 UYJ196633:UYM196633 UON196633:UOQ196633 UER196633:UEU196633 TUV196633:TUY196633 TKZ196633:TLC196633 TBD196633:TBG196633 SRH196633:SRK196633 SHL196633:SHO196633 RXP196633:RXS196633 RNT196633:RNW196633 RDX196633:REA196633 QUB196633:QUE196633 QKF196633:QKI196633 QAJ196633:QAM196633 PQN196633:PQQ196633 PGR196633:PGU196633 OWV196633:OWY196633 OMZ196633:ONC196633 ODD196633:ODG196633 NTH196633:NTK196633 NJL196633:NJO196633 MZP196633:MZS196633 MPT196633:MPW196633 MFX196633:MGA196633 LWB196633:LWE196633 LMF196633:LMI196633 LCJ196633:LCM196633 KSN196633:KSQ196633 KIR196633:KIU196633 JYV196633:JYY196633 JOZ196633:JPC196633 JFD196633:JFG196633 IVH196633:IVK196633 ILL196633:ILO196633 IBP196633:IBS196633 HRT196633:HRW196633 HHX196633:HIA196633 GYB196633:GYE196633 GOF196633:GOI196633 GEJ196633:GEM196633 FUN196633:FUQ196633 FKR196633:FKU196633 FAV196633:FAY196633 EQZ196633:ERC196633 EHD196633:EHG196633 DXH196633:DXK196633 DNL196633:DNO196633 DDP196633:DDS196633 CTT196633:CTW196633 CJX196633:CKA196633 CAB196633:CAE196633 BQF196633:BQI196633 BGJ196633:BGM196633 AWN196633:AWQ196633 AMR196633:AMU196633 ACV196633:ACY196633 SZ196633:TC196633 JD196633:JG196633 H196633:K196633 WVP131097:WVS131097 WLT131097:WLW131097 WBX131097:WCA131097 VSB131097:VSE131097 VIF131097:VII131097 UYJ131097:UYM131097 UON131097:UOQ131097 UER131097:UEU131097 TUV131097:TUY131097 TKZ131097:TLC131097 TBD131097:TBG131097 SRH131097:SRK131097 SHL131097:SHO131097 RXP131097:RXS131097 RNT131097:RNW131097 RDX131097:REA131097 QUB131097:QUE131097 QKF131097:QKI131097 QAJ131097:QAM131097 PQN131097:PQQ131097 PGR131097:PGU131097 OWV131097:OWY131097 OMZ131097:ONC131097 ODD131097:ODG131097 NTH131097:NTK131097 NJL131097:NJO131097 MZP131097:MZS131097 MPT131097:MPW131097 MFX131097:MGA131097 LWB131097:LWE131097 LMF131097:LMI131097 LCJ131097:LCM131097 KSN131097:KSQ131097 KIR131097:KIU131097 JYV131097:JYY131097 JOZ131097:JPC131097 JFD131097:JFG131097 IVH131097:IVK131097 ILL131097:ILO131097 IBP131097:IBS131097 HRT131097:HRW131097 HHX131097:HIA131097 GYB131097:GYE131097 GOF131097:GOI131097 GEJ131097:GEM131097 FUN131097:FUQ131097 FKR131097:FKU131097 FAV131097:FAY131097 EQZ131097:ERC131097 EHD131097:EHG131097 DXH131097:DXK131097 DNL131097:DNO131097 DDP131097:DDS131097 CTT131097:CTW131097 CJX131097:CKA131097 CAB131097:CAE131097 BQF131097:BQI131097 BGJ131097:BGM131097 AWN131097:AWQ131097 AMR131097:AMU131097 ACV131097:ACY131097 SZ131097:TC131097 JD131097:JG131097 H131097:K131097 WVP65561:WVS65561 WLT65561:WLW65561 WBX65561:WCA65561 VSB65561:VSE65561 VIF65561:VII65561 UYJ65561:UYM65561 UON65561:UOQ65561 UER65561:UEU65561 TUV65561:TUY65561 TKZ65561:TLC65561 TBD65561:TBG65561 SRH65561:SRK65561 SHL65561:SHO65561 RXP65561:RXS65561 RNT65561:RNW65561 RDX65561:REA65561 QUB65561:QUE65561 QKF65561:QKI65561 QAJ65561:QAM65561 PQN65561:PQQ65561 PGR65561:PGU65561 OWV65561:OWY65561 OMZ65561:ONC65561 ODD65561:ODG65561 NTH65561:NTK65561 NJL65561:NJO65561 MZP65561:MZS65561 MPT65561:MPW65561 MFX65561:MGA65561 LWB65561:LWE65561 LMF65561:LMI65561 LCJ65561:LCM65561 KSN65561:KSQ65561 KIR65561:KIU65561 JYV65561:JYY65561 JOZ65561:JPC65561 JFD65561:JFG65561 IVH65561:IVK65561 ILL65561:ILO65561 IBP65561:IBS65561 HRT65561:HRW65561 HHX65561:HIA65561 GYB65561:GYE65561 GOF65561:GOI65561 GEJ65561:GEM65561 FUN65561:FUQ65561 FKR65561:FKU65561 FAV65561:FAY65561 EQZ65561:ERC65561 EHD65561:EHG65561 DXH65561:DXK65561 DNL65561:DNO65561 DDP65561:DDS65561 CTT65561:CTW65561 CJX65561:CKA65561 CAB65561:CAE65561 BQF65561:BQI65561 BGJ65561:BGM65561 AWN65561:AWQ65561 AMR65561:AMU65561 ACV65561:ACY65561 SZ65561:TC65561 JD65561:JG65561 WVP22:WVS23 WLT22:WLW23 WBX22:WCA23 VSB22:VSE23 VIF22:VII23 UYJ22:UYM23 UON22:UOQ23 UER22:UEU23 TUV22:TUY23 TKZ22:TLC23 TBD22:TBG23 SRH22:SRK23 SHL22:SHO23 RXP22:RXS23 RNT22:RNW23 RDX22:REA23 QUB22:QUE23 QKF22:QKI23 QAJ22:QAM23 PQN22:PQQ23 PGR22:PGU23 OWV22:OWY23 OMZ22:ONC23 ODD22:ODG23 NTH22:NTK23 NJL22:NJO23 MZP22:MZS23 MPT22:MPW23 MFX22:MGA23 LWB22:LWE23 LMF22:LMI23 LCJ22:LCM23 KSN22:KSQ23 KIR22:KIU23 JYV22:JYY23 JOZ22:JPC23 JFD22:JFG23 IVH22:IVK23 ILL22:ILO23 IBP22:IBS23 HRT22:HRW23 HHX22:HIA23 GYB22:GYE23 GOF22:GOI23 GEJ22:GEM23 FUN22:FUQ23 FKR22:FKU23 FAV22:FAY23 EQZ22:ERC23 EHD22:EHG23 DXH22:DXK23 DNL22:DNO23 DDP22:DDS23 CTT22:CTW23 CJX22:CKA23 CAB22:CAE23 BQF22:BQI23 BGJ22:BGM23 AWN22:AWQ23 AMR22:AMU23 ACV22:ACY23 SZ22:TC23 JD22:JG23 H22:K23"/>
    <dataValidation allowBlank="1" showInputMessage="1" showErrorMessage="1" promptTitle="Second Owner Contact Email" prompt="Enter the email address for the second owner contact" sqref="H65574 WVP983078 WLT983078 WBX983078 VSB983078 VIF983078 UYJ983078 UON983078 UER983078 TUV983078 TKZ983078 TBD983078 SRH983078 SHL983078 RXP983078 RNT983078 RDX983078 QUB983078 QKF983078 QAJ983078 PQN983078 PGR983078 OWV983078 OMZ983078 ODD983078 NTH983078 NJL983078 MZP983078 MPT983078 MFX983078 LWB983078 LMF983078 LCJ983078 KSN983078 KIR983078 JYV983078 JOZ983078 JFD983078 IVH983078 ILL983078 IBP983078 HRT983078 HHX983078 GYB983078 GOF983078 GEJ983078 FUN983078 FKR983078 FAV983078 EQZ983078 EHD983078 DXH983078 DNL983078 DDP983078 CTT983078 CJX983078 CAB983078 BQF983078 BGJ983078 AWN983078 AMR983078 ACV983078 SZ983078 JD983078 H983078 WVP917542 WLT917542 WBX917542 VSB917542 VIF917542 UYJ917542 UON917542 UER917542 TUV917542 TKZ917542 TBD917542 SRH917542 SHL917542 RXP917542 RNT917542 RDX917542 QUB917542 QKF917542 QAJ917542 PQN917542 PGR917542 OWV917542 OMZ917542 ODD917542 NTH917542 NJL917542 MZP917542 MPT917542 MFX917542 LWB917542 LMF917542 LCJ917542 KSN917542 KIR917542 JYV917542 JOZ917542 JFD917542 IVH917542 ILL917542 IBP917542 HRT917542 HHX917542 GYB917542 GOF917542 GEJ917542 FUN917542 FKR917542 FAV917542 EQZ917542 EHD917542 DXH917542 DNL917542 DDP917542 CTT917542 CJX917542 CAB917542 BQF917542 BGJ917542 AWN917542 AMR917542 ACV917542 SZ917542 JD917542 H917542 WVP852006 WLT852006 WBX852006 VSB852006 VIF852006 UYJ852006 UON852006 UER852006 TUV852006 TKZ852006 TBD852006 SRH852006 SHL852006 RXP852006 RNT852006 RDX852006 QUB852006 QKF852006 QAJ852006 PQN852006 PGR852006 OWV852006 OMZ852006 ODD852006 NTH852006 NJL852006 MZP852006 MPT852006 MFX852006 LWB852006 LMF852006 LCJ852006 KSN852006 KIR852006 JYV852006 JOZ852006 JFD852006 IVH852006 ILL852006 IBP852006 HRT852006 HHX852006 GYB852006 GOF852006 GEJ852006 FUN852006 FKR852006 FAV852006 EQZ852006 EHD852006 DXH852006 DNL852006 DDP852006 CTT852006 CJX852006 CAB852006 BQF852006 BGJ852006 AWN852006 AMR852006 ACV852006 SZ852006 JD852006 H852006 WVP786470 WLT786470 WBX786470 VSB786470 VIF786470 UYJ786470 UON786470 UER786470 TUV786470 TKZ786470 TBD786470 SRH786470 SHL786470 RXP786470 RNT786470 RDX786470 QUB786470 QKF786470 QAJ786470 PQN786470 PGR786470 OWV786470 OMZ786470 ODD786470 NTH786470 NJL786470 MZP786470 MPT786470 MFX786470 LWB786470 LMF786470 LCJ786470 KSN786470 KIR786470 JYV786470 JOZ786470 JFD786470 IVH786470 ILL786470 IBP786470 HRT786470 HHX786470 GYB786470 GOF786470 GEJ786470 FUN786470 FKR786470 FAV786470 EQZ786470 EHD786470 DXH786470 DNL786470 DDP786470 CTT786470 CJX786470 CAB786470 BQF786470 BGJ786470 AWN786470 AMR786470 ACV786470 SZ786470 JD786470 H786470 WVP720934 WLT720934 WBX720934 VSB720934 VIF720934 UYJ720934 UON720934 UER720934 TUV720934 TKZ720934 TBD720934 SRH720934 SHL720934 RXP720934 RNT720934 RDX720934 QUB720934 QKF720934 QAJ720934 PQN720934 PGR720934 OWV720934 OMZ720934 ODD720934 NTH720934 NJL720934 MZP720934 MPT720934 MFX720934 LWB720934 LMF720934 LCJ720934 KSN720934 KIR720934 JYV720934 JOZ720934 JFD720934 IVH720934 ILL720934 IBP720934 HRT720934 HHX720934 GYB720934 GOF720934 GEJ720934 FUN720934 FKR720934 FAV720934 EQZ720934 EHD720934 DXH720934 DNL720934 DDP720934 CTT720934 CJX720934 CAB720934 BQF720934 BGJ720934 AWN720934 AMR720934 ACV720934 SZ720934 JD720934 H720934 WVP655398 WLT655398 WBX655398 VSB655398 VIF655398 UYJ655398 UON655398 UER655398 TUV655398 TKZ655398 TBD655398 SRH655398 SHL655398 RXP655398 RNT655398 RDX655398 QUB655398 QKF655398 QAJ655398 PQN655398 PGR655398 OWV655398 OMZ655398 ODD655398 NTH655398 NJL655398 MZP655398 MPT655398 MFX655398 LWB655398 LMF655398 LCJ655398 KSN655398 KIR655398 JYV655398 JOZ655398 JFD655398 IVH655398 ILL655398 IBP655398 HRT655398 HHX655398 GYB655398 GOF655398 GEJ655398 FUN655398 FKR655398 FAV655398 EQZ655398 EHD655398 DXH655398 DNL655398 DDP655398 CTT655398 CJX655398 CAB655398 BQF655398 BGJ655398 AWN655398 AMR655398 ACV655398 SZ655398 JD655398 H655398 WVP589862 WLT589862 WBX589862 VSB589862 VIF589862 UYJ589862 UON589862 UER589862 TUV589862 TKZ589862 TBD589862 SRH589862 SHL589862 RXP589862 RNT589862 RDX589862 QUB589862 QKF589862 QAJ589862 PQN589862 PGR589862 OWV589862 OMZ589862 ODD589862 NTH589862 NJL589862 MZP589862 MPT589862 MFX589862 LWB589862 LMF589862 LCJ589862 KSN589862 KIR589862 JYV589862 JOZ589862 JFD589862 IVH589862 ILL589862 IBP589862 HRT589862 HHX589862 GYB589862 GOF589862 GEJ589862 FUN589862 FKR589862 FAV589862 EQZ589862 EHD589862 DXH589862 DNL589862 DDP589862 CTT589862 CJX589862 CAB589862 BQF589862 BGJ589862 AWN589862 AMR589862 ACV589862 SZ589862 JD589862 H589862 WVP524326 WLT524326 WBX524326 VSB524326 VIF524326 UYJ524326 UON524326 UER524326 TUV524326 TKZ524326 TBD524326 SRH524326 SHL524326 RXP524326 RNT524326 RDX524326 QUB524326 QKF524326 QAJ524326 PQN524326 PGR524326 OWV524326 OMZ524326 ODD524326 NTH524326 NJL524326 MZP524326 MPT524326 MFX524326 LWB524326 LMF524326 LCJ524326 KSN524326 KIR524326 JYV524326 JOZ524326 JFD524326 IVH524326 ILL524326 IBP524326 HRT524326 HHX524326 GYB524326 GOF524326 GEJ524326 FUN524326 FKR524326 FAV524326 EQZ524326 EHD524326 DXH524326 DNL524326 DDP524326 CTT524326 CJX524326 CAB524326 BQF524326 BGJ524326 AWN524326 AMR524326 ACV524326 SZ524326 JD524326 H524326 WVP458790 WLT458790 WBX458790 VSB458790 VIF458790 UYJ458790 UON458790 UER458790 TUV458790 TKZ458790 TBD458790 SRH458790 SHL458790 RXP458790 RNT458790 RDX458790 QUB458790 QKF458790 QAJ458790 PQN458790 PGR458790 OWV458790 OMZ458790 ODD458790 NTH458790 NJL458790 MZP458790 MPT458790 MFX458790 LWB458790 LMF458790 LCJ458790 KSN458790 KIR458790 JYV458790 JOZ458790 JFD458790 IVH458790 ILL458790 IBP458790 HRT458790 HHX458790 GYB458790 GOF458790 GEJ458790 FUN458790 FKR458790 FAV458790 EQZ458790 EHD458790 DXH458790 DNL458790 DDP458790 CTT458790 CJX458790 CAB458790 BQF458790 BGJ458790 AWN458790 AMR458790 ACV458790 SZ458790 JD458790 H458790 WVP393254 WLT393254 WBX393254 VSB393254 VIF393254 UYJ393254 UON393254 UER393254 TUV393254 TKZ393254 TBD393254 SRH393254 SHL393254 RXP393254 RNT393254 RDX393254 QUB393254 QKF393254 QAJ393254 PQN393254 PGR393254 OWV393254 OMZ393254 ODD393254 NTH393254 NJL393254 MZP393254 MPT393254 MFX393254 LWB393254 LMF393254 LCJ393254 KSN393254 KIR393254 JYV393254 JOZ393254 JFD393254 IVH393254 ILL393254 IBP393254 HRT393254 HHX393254 GYB393254 GOF393254 GEJ393254 FUN393254 FKR393254 FAV393254 EQZ393254 EHD393254 DXH393254 DNL393254 DDP393254 CTT393254 CJX393254 CAB393254 BQF393254 BGJ393254 AWN393254 AMR393254 ACV393254 SZ393254 JD393254 H393254 WVP327718 WLT327718 WBX327718 VSB327718 VIF327718 UYJ327718 UON327718 UER327718 TUV327718 TKZ327718 TBD327718 SRH327718 SHL327718 RXP327718 RNT327718 RDX327718 QUB327718 QKF327718 QAJ327718 PQN327718 PGR327718 OWV327718 OMZ327718 ODD327718 NTH327718 NJL327718 MZP327718 MPT327718 MFX327718 LWB327718 LMF327718 LCJ327718 KSN327718 KIR327718 JYV327718 JOZ327718 JFD327718 IVH327718 ILL327718 IBP327718 HRT327718 HHX327718 GYB327718 GOF327718 GEJ327718 FUN327718 FKR327718 FAV327718 EQZ327718 EHD327718 DXH327718 DNL327718 DDP327718 CTT327718 CJX327718 CAB327718 BQF327718 BGJ327718 AWN327718 AMR327718 ACV327718 SZ327718 JD327718 H327718 WVP262182 WLT262182 WBX262182 VSB262182 VIF262182 UYJ262182 UON262182 UER262182 TUV262182 TKZ262182 TBD262182 SRH262182 SHL262182 RXP262182 RNT262182 RDX262182 QUB262182 QKF262182 QAJ262182 PQN262182 PGR262182 OWV262182 OMZ262182 ODD262182 NTH262182 NJL262182 MZP262182 MPT262182 MFX262182 LWB262182 LMF262182 LCJ262182 KSN262182 KIR262182 JYV262182 JOZ262182 JFD262182 IVH262182 ILL262182 IBP262182 HRT262182 HHX262182 GYB262182 GOF262182 GEJ262182 FUN262182 FKR262182 FAV262182 EQZ262182 EHD262182 DXH262182 DNL262182 DDP262182 CTT262182 CJX262182 CAB262182 BQF262182 BGJ262182 AWN262182 AMR262182 ACV262182 SZ262182 JD262182 H262182 WVP196646 WLT196646 WBX196646 VSB196646 VIF196646 UYJ196646 UON196646 UER196646 TUV196646 TKZ196646 TBD196646 SRH196646 SHL196646 RXP196646 RNT196646 RDX196646 QUB196646 QKF196646 QAJ196646 PQN196646 PGR196646 OWV196646 OMZ196646 ODD196646 NTH196646 NJL196646 MZP196646 MPT196646 MFX196646 LWB196646 LMF196646 LCJ196646 KSN196646 KIR196646 JYV196646 JOZ196646 JFD196646 IVH196646 ILL196646 IBP196646 HRT196646 HHX196646 GYB196646 GOF196646 GEJ196646 FUN196646 FKR196646 FAV196646 EQZ196646 EHD196646 DXH196646 DNL196646 DDP196646 CTT196646 CJX196646 CAB196646 BQF196646 BGJ196646 AWN196646 AMR196646 ACV196646 SZ196646 JD196646 H196646 WVP131110 WLT131110 WBX131110 VSB131110 VIF131110 UYJ131110 UON131110 UER131110 TUV131110 TKZ131110 TBD131110 SRH131110 SHL131110 RXP131110 RNT131110 RDX131110 QUB131110 QKF131110 QAJ131110 PQN131110 PGR131110 OWV131110 OMZ131110 ODD131110 NTH131110 NJL131110 MZP131110 MPT131110 MFX131110 LWB131110 LMF131110 LCJ131110 KSN131110 KIR131110 JYV131110 JOZ131110 JFD131110 IVH131110 ILL131110 IBP131110 HRT131110 HHX131110 GYB131110 GOF131110 GEJ131110 FUN131110 FKR131110 FAV131110 EQZ131110 EHD131110 DXH131110 DNL131110 DDP131110 CTT131110 CJX131110 CAB131110 BQF131110 BGJ131110 AWN131110 AMR131110 ACV131110 SZ131110 JD131110 H131110 WVP65574 WLT65574 WBX65574 VSB65574 VIF65574 UYJ65574 UON65574 UER65574 TUV65574 TKZ65574 TBD65574 SRH65574 SHL65574 RXP65574 RNT65574 RDX65574 QUB65574 QKF65574 QAJ65574 PQN65574 PGR65574 OWV65574 OMZ65574 ODD65574 NTH65574 NJL65574 MZP65574 MPT65574 MFX65574 LWB65574 LMF65574 LCJ65574 KSN65574 KIR65574 JYV65574 JOZ65574 JFD65574 IVH65574 ILL65574 IBP65574 HRT65574 HHX65574 GYB65574 GOF65574 GEJ65574 FUN65574 FKR65574 FAV65574 EQZ65574 EHD65574 DXH65574 DNL65574 DDP65574 CTT65574 CJX65574 CAB65574 BQF65574 BGJ65574 AWN65574 AMR65574 ACV65574 SZ65574 JD65574"/>
    <dataValidation allowBlank="1" showInputMessage="1" showErrorMessage="1" promptTitle="Ownership Change" prompt="Enter x here if a change to the ownership of the development has occurred with approval from TDHCA. Provide a copy of approval letter behind this form." sqref="WVK983080 WLO983080 WBS983080 VRW983080 VIA983080 UYE983080 UOI983080 UEM983080 TUQ983080 TKU983080 TAY983080 SRC983080 SHG983080 RXK983080 RNO983080 RDS983080 QTW983080 QKA983080 QAE983080 PQI983080 PGM983080 OWQ983080 OMU983080 OCY983080 NTC983080 NJG983080 MZK983080 MPO983080 MFS983080 LVW983080 LMA983080 LCE983080 KSI983080 KIM983080 JYQ983080 JOU983080 JEY983080 IVC983080 ILG983080 IBK983080 HRO983080 HHS983080 GXW983080 GOA983080 GEE983080 FUI983080 FKM983080 FAQ983080 EQU983080 EGY983080 DXC983080 DNG983080 DDK983080 CTO983080 CJS983080 BZW983080 BQA983080 BGE983080 AWI983080 AMM983080 ACQ983080 SU983080 IY983080 C983080 WVK917544 WLO917544 WBS917544 VRW917544 VIA917544 UYE917544 UOI917544 UEM917544 TUQ917544 TKU917544 TAY917544 SRC917544 SHG917544 RXK917544 RNO917544 RDS917544 QTW917544 QKA917544 QAE917544 PQI917544 PGM917544 OWQ917544 OMU917544 OCY917544 NTC917544 NJG917544 MZK917544 MPO917544 MFS917544 LVW917544 LMA917544 LCE917544 KSI917544 KIM917544 JYQ917544 JOU917544 JEY917544 IVC917544 ILG917544 IBK917544 HRO917544 HHS917544 GXW917544 GOA917544 GEE917544 FUI917544 FKM917544 FAQ917544 EQU917544 EGY917544 DXC917544 DNG917544 DDK917544 CTO917544 CJS917544 BZW917544 BQA917544 BGE917544 AWI917544 AMM917544 ACQ917544 SU917544 IY917544 C917544 WVK852008 WLO852008 WBS852008 VRW852008 VIA852008 UYE852008 UOI852008 UEM852008 TUQ852008 TKU852008 TAY852008 SRC852008 SHG852008 RXK852008 RNO852008 RDS852008 QTW852008 QKA852008 QAE852008 PQI852008 PGM852008 OWQ852008 OMU852008 OCY852008 NTC852008 NJG852008 MZK852008 MPO852008 MFS852008 LVW852008 LMA852008 LCE852008 KSI852008 KIM852008 JYQ852008 JOU852008 JEY852008 IVC852008 ILG852008 IBK852008 HRO852008 HHS852008 GXW852008 GOA852008 GEE852008 FUI852008 FKM852008 FAQ852008 EQU852008 EGY852008 DXC852008 DNG852008 DDK852008 CTO852008 CJS852008 BZW852008 BQA852008 BGE852008 AWI852008 AMM852008 ACQ852008 SU852008 IY852008 C852008 WVK786472 WLO786472 WBS786472 VRW786472 VIA786472 UYE786472 UOI786472 UEM786472 TUQ786472 TKU786472 TAY786472 SRC786472 SHG786472 RXK786472 RNO786472 RDS786472 QTW786472 QKA786472 QAE786472 PQI786472 PGM786472 OWQ786472 OMU786472 OCY786472 NTC786472 NJG786472 MZK786472 MPO786472 MFS786472 LVW786472 LMA786472 LCE786472 KSI786472 KIM786472 JYQ786472 JOU786472 JEY786472 IVC786472 ILG786472 IBK786472 HRO786472 HHS786472 GXW786472 GOA786472 GEE786472 FUI786472 FKM786472 FAQ786472 EQU786472 EGY786472 DXC786472 DNG786472 DDK786472 CTO786472 CJS786472 BZW786472 BQA786472 BGE786472 AWI786472 AMM786472 ACQ786472 SU786472 IY786472 C786472 WVK720936 WLO720936 WBS720936 VRW720936 VIA720936 UYE720936 UOI720936 UEM720936 TUQ720936 TKU720936 TAY720936 SRC720936 SHG720936 RXK720936 RNO720936 RDS720936 QTW720936 QKA720936 QAE720936 PQI720936 PGM720936 OWQ720936 OMU720936 OCY720936 NTC720936 NJG720936 MZK720936 MPO720936 MFS720936 LVW720936 LMA720936 LCE720936 KSI720936 KIM720936 JYQ720936 JOU720936 JEY720936 IVC720936 ILG720936 IBK720936 HRO720936 HHS720936 GXW720936 GOA720936 GEE720936 FUI720936 FKM720936 FAQ720936 EQU720936 EGY720936 DXC720936 DNG720936 DDK720936 CTO720936 CJS720936 BZW720936 BQA720936 BGE720936 AWI720936 AMM720936 ACQ720936 SU720936 IY720936 C720936 WVK655400 WLO655400 WBS655400 VRW655400 VIA655400 UYE655400 UOI655400 UEM655400 TUQ655400 TKU655400 TAY655400 SRC655400 SHG655400 RXK655400 RNO655400 RDS655400 QTW655400 QKA655400 QAE655400 PQI655400 PGM655400 OWQ655400 OMU655400 OCY655400 NTC655400 NJG655400 MZK655400 MPO655400 MFS655400 LVW655400 LMA655400 LCE655400 KSI655400 KIM655400 JYQ655400 JOU655400 JEY655400 IVC655400 ILG655400 IBK655400 HRO655400 HHS655400 GXW655400 GOA655400 GEE655400 FUI655400 FKM655400 FAQ655400 EQU655400 EGY655400 DXC655400 DNG655400 DDK655400 CTO655400 CJS655400 BZW655400 BQA655400 BGE655400 AWI655400 AMM655400 ACQ655400 SU655400 IY655400 C655400 WVK589864 WLO589864 WBS589864 VRW589864 VIA589864 UYE589864 UOI589864 UEM589864 TUQ589864 TKU589864 TAY589864 SRC589864 SHG589864 RXK589864 RNO589864 RDS589864 QTW589864 QKA589864 QAE589864 PQI589864 PGM589864 OWQ589864 OMU589864 OCY589864 NTC589864 NJG589864 MZK589864 MPO589864 MFS589864 LVW589864 LMA589864 LCE589864 KSI589864 KIM589864 JYQ589864 JOU589864 JEY589864 IVC589864 ILG589864 IBK589864 HRO589864 HHS589864 GXW589864 GOA589864 GEE589864 FUI589864 FKM589864 FAQ589864 EQU589864 EGY589864 DXC589864 DNG589864 DDK589864 CTO589864 CJS589864 BZW589864 BQA589864 BGE589864 AWI589864 AMM589864 ACQ589864 SU589864 IY589864 C589864 WVK524328 WLO524328 WBS524328 VRW524328 VIA524328 UYE524328 UOI524328 UEM524328 TUQ524328 TKU524328 TAY524328 SRC524328 SHG524328 RXK524328 RNO524328 RDS524328 QTW524328 QKA524328 QAE524328 PQI524328 PGM524328 OWQ524328 OMU524328 OCY524328 NTC524328 NJG524328 MZK524328 MPO524328 MFS524328 LVW524328 LMA524328 LCE524328 KSI524328 KIM524328 JYQ524328 JOU524328 JEY524328 IVC524328 ILG524328 IBK524328 HRO524328 HHS524328 GXW524328 GOA524328 GEE524328 FUI524328 FKM524328 FAQ524328 EQU524328 EGY524328 DXC524328 DNG524328 DDK524328 CTO524328 CJS524328 BZW524328 BQA524328 BGE524328 AWI524328 AMM524328 ACQ524328 SU524328 IY524328 C524328 WVK458792 WLO458792 WBS458792 VRW458792 VIA458792 UYE458792 UOI458792 UEM458792 TUQ458792 TKU458792 TAY458792 SRC458792 SHG458792 RXK458792 RNO458792 RDS458792 QTW458792 QKA458792 QAE458792 PQI458792 PGM458792 OWQ458792 OMU458792 OCY458792 NTC458792 NJG458792 MZK458792 MPO458792 MFS458792 LVW458792 LMA458792 LCE458792 KSI458792 KIM458792 JYQ458792 JOU458792 JEY458792 IVC458792 ILG458792 IBK458792 HRO458792 HHS458792 GXW458792 GOA458792 GEE458792 FUI458792 FKM458792 FAQ458792 EQU458792 EGY458792 DXC458792 DNG458792 DDK458792 CTO458792 CJS458792 BZW458792 BQA458792 BGE458792 AWI458792 AMM458792 ACQ458792 SU458792 IY458792 C458792 WVK393256 WLO393256 WBS393256 VRW393256 VIA393256 UYE393256 UOI393256 UEM393256 TUQ393256 TKU393256 TAY393256 SRC393256 SHG393256 RXK393256 RNO393256 RDS393256 QTW393256 QKA393256 QAE393256 PQI393256 PGM393256 OWQ393256 OMU393256 OCY393256 NTC393256 NJG393256 MZK393256 MPO393256 MFS393256 LVW393256 LMA393256 LCE393256 KSI393256 KIM393256 JYQ393256 JOU393256 JEY393256 IVC393256 ILG393256 IBK393256 HRO393256 HHS393256 GXW393256 GOA393256 GEE393256 FUI393256 FKM393256 FAQ393256 EQU393256 EGY393256 DXC393256 DNG393256 DDK393256 CTO393256 CJS393256 BZW393256 BQA393256 BGE393256 AWI393256 AMM393256 ACQ393256 SU393256 IY393256 C393256 WVK327720 WLO327720 WBS327720 VRW327720 VIA327720 UYE327720 UOI327720 UEM327720 TUQ327720 TKU327720 TAY327720 SRC327720 SHG327720 RXK327720 RNO327720 RDS327720 QTW327720 QKA327720 QAE327720 PQI327720 PGM327720 OWQ327720 OMU327720 OCY327720 NTC327720 NJG327720 MZK327720 MPO327720 MFS327720 LVW327720 LMA327720 LCE327720 KSI327720 KIM327720 JYQ327720 JOU327720 JEY327720 IVC327720 ILG327720 IBK327720 HRO327720 HHS327720 GXW327720 GOA327720 GEE327720 FUI327720 FKM327720 FAQ327720 EQU327720 EGY327720 DXC327720 DNG327720 DDK327720 CTO327720 CJS327720 BZW327720 BQA327720 BGE327720 AWI327720 AMM327720 ACQ327720 SU327720 IY327720 C327720 WVK262184 WLO262184 WBS262184 VRW262184 VIA262184 UYE262184 UOI262184 UEM262184 TUQ262184 TKU262184 TAY262184 SRC262184 SHG262184 RXK262184 RNO262184 RDS262184 QTW262184 QKA262184 QAE262184 PQI262184 PGM262184 OWQ262184 OMU262184 OCY262184 NTC262184 NJG262184 MZK262184 MPO262184 MFS262184 LVW262184 LMA262184 LCE262184 KSI262184 KIM262184 JYQ262184 JOU262184 JEY262184 IVC262184 ILG262184 IBK262184 HRO262184 HHS262184 GXW262184 GOA262184 GEE262184 FUI262184 FKM262184 FAQ262184 EQU262184 EGY262184 DXC262184 DNG262184 DDK262184 CTO262184 CJS262184 BZW262184 BQA262184 BGE262184 AWI262184 AMM262184 ACQ262184 SU262184 IY262184 C262184 WVK196648 WLO196648 WBS196648 VRW196648 VIA196648 UYE196648 UOI196648 UEM196648 TUQ196648 TKU196648 TAY196648 SRC196648 SHG196648 RXK196648 RNO196648 RDS196648 QTW196648 QKA196648 QAE196648 PQI196648 PGM196648 OWQ196648 OMU196648 OCY196648 NTC196648 NJG196648 MZK196648 MPO196648 MFS196648 LVW196648 LMA196648 LCE196648 KSI196648 KIM196648 JYQ196648 JOU196648 JEY196648 IVC196648 ILG196648 IBK196648 HRO196648 HHS196648 GXW196648 GOA196648 GEE196648 FUI196648 FKM196648 FAQ196648 EQU196648 EGY196648 DXC196648 DNG196648 DDK196648 CTO196648 CJS196648 BZW196648 BQA196648 BGE196648 AWI196648 AMM196648 ACQ196648 SU196648 IY196648 C196648 WVK131112 WLO131112 WBS131112 VRW131112 VIA131112 UYE131112 UOI131112 UEM131112 TUQ131112 TKU131112 TAY131112 SRC131112 SHG131112 RXK131112 RNO131112 RDS131112 QTW131112 QKA131112 QAE131112 PQI131112 PGM131112 OWQ131112 OMU131112 OCY131112 NTC131112 NJG131112 MZK131112 MPO131112 MFS131112 LVW131112 LMA131112 LCE131112 KSI131112 KIM131112 JYQ131112 JOU131112 JEY131112 IVC131112 ILG131112 IBK131112 HRO131112 HHS131112 GXW131112 GOA131112 GEE131112 FUI131112 FKM131112 FAQ131112 EQU131112 EGY131112 DXC131112 DNG131112 DDK131112 CTO131112 CJS131112 BZW131112 BQA131112 BGE131112 AWI131112 AMM131112 ACQ131112 SU131112 IY131112 C131112 WVK65576 WLO65576 WBS65576 VRW65576 VIA65576 UYE65576 UOI65576 UEM65576 TUQ65576 TKU65576 TAY65576 SRC65576 SHG65576 RXK65576 RNO65576 RDS65576 QTW65576 QKA65576 QAE65576 PQI65576 PGM65576 OWQ65576 OMU65576 OCY65576 NTC65576 NJG65576 MZK65576 MPO65576 MFS65576 LVW65576 LMA65576 LCE65576 KSI65576 KIM65576 JYQ65576 JOU65576 JEY65576 IVC65576 ILG65576 IBK65576 HRO65576 HHS65576 GXW65576 GOA65576 GEE65576 FUI65576 FKM65576 FAQ65576 EQU65576 EGY65576 DXC65576 DNG65576 DDK65576 CTO65576 CJS65576 BZW65576 BQA65576 BGE65576 AWI65576 AMM65576 ACQ65576 SU65576 IY65576 C65576"/>
    <dataValidation allowBlank="1" showInputMessage="1" showErrorMessage="1" promptTitle="No Ownership Change" prompt="Enter x here if no change to the ownership of the development has occurred" sqref="WVK983081 WLO983081 WBS983081 VRW983081 VIA983081 UYE983081 UOI983081 UEM983081 TUQ983081 TKU983081 TAY983081 SRC983081 SHG983081 RXK983081 RNO983081 RDS983081 QTW983081 QKA983081 QAE983081 PQI983081 PGM983081 OWQ983081 OMU983081 OCY983081 NTC983081 NJG983081 MZK983081 MPO983081 MFS983081 LVW983081 LMA983081 LCE983081 KSI983081 KIM983081 JYQ983081 JOU983081 JEY983081 IVC983081 ILG983081 IBK983081 HRO983081 HHS983081 GXW983081 GOA983081 GEE983081 FUI983081 FKM983081 FAQ983081 EQU983081 EGY983081 DXC983081 DNG983081 DDK983081 CTO983081 CJS983081 BZW983081 BQA983081 BGE983081 AWI983081 AMM983081 ACQ983081 SU983081 IY983081 C983081 WVK917545 WLO917545 WBS917545 VRW917545 VIA917545 UYE917545 UOI917545 UEM917545 TUQ917545 TKU917545 TAY917545 SRC917545 SHG917545 RXK917545 RNO917545 RDS917545 QTW917545 QKA917545 QAE917545 PQI917545 PGM917545 OWQ917545 OMU917545 OCY917545 NTC917545 NJG917545 MZK917545 MPO917545 MFS917545 LVW917545 LMA917545 LCE917545 KSI917545 KIM917545 JYQ917545 JOU917545 JEY917545 IVC917545 ILG917545 IBK917545 HRO917545 HHS917545 GXW917545 GOA917545 GEE917545 FUI917545 FKM917545 FAQ917545 EQU917545 EGY917545 DXC917545 DNG917545 DDK917545 CTO917545 CJS917545 BZW917545 BQA917545 BGE917545 AWI917545 AMM917545 ACQ917545 SU917545 IY917545 C917545 WVK852009 WLO852009 WBS852009 VRW852009 VIA852009 UYE852009 UOI852009 UEM852009 TUQ852009 TKU852009 TAY852009 SRC852009 SHG852009 RXK852009 RNO852009 RDS852009 QTW852009 QKA852009 QAE852009 PQI852009 PGM852009 OWQ852009 OMU852009 OCY852009 NTC852009 NJG852009 MZK852009 MPO852009 MFS852009 LVW852009 LMA852009 LCE852009 KSI852009 KIM852009 JYQ852009 JOU852009 JEY852009 IVC852009 ILG852009 IBK852009 HRO852009 HHS852009 GXW852009 GOA852009 GEE852009 FUI852009 FKM852009 FAQ852009 EQU852009 EGY852009 DXC852009 DNG852009 DDK852009 CTO852009 CJS852009 BZW852009 BQA852009 BGE852009 AWI852009 AMM852009 ACQ852009 SU852009 IY852009 C852009 WVK786473 WLO786473 WBS786473 VRW786473 VIA786473 UYE786473 UOI786473 UEM786473 TUQ786473 TKU786473 TAY786473 SRC786473 SHG786473 RXK786473 RNO786473 RDS786473 QTW786473 QKA786473 QAE786473 PQI786473 PGM786473 OWQ786473 OMU786473 OCY786473 NTC786473 NJG786473 MZK786473 MPO786473 MFS786473 LVW786473 LMA786473 LCE786473 KSI786473 KIM786473 JYQ786473 JOU786473 JEY786473 IVC786473 ILG786473 IBK786473 HRO786473 HHS786473 GXW786473 GOA786473 GEE786473 FUI786473 FKM786473 FAQ786473 EQU786473 EGY786473 DXC786473 DNG786473 DDK786473 CTO786473 CJS786473 BZW786473 BQA786473 BGE786473 AWI786473 AMM786473 ACQ786473 SU786473 IY786473 C786473 WVK720937 WLO720937 WBS720937 VRW720937 VIA720937 UYE720937 UOI720937 UEM720937 TUQ720937 TKU720937 TAY720937 SRC720937 SHG720937 RXK720937 RNO720937 RDS720937 QTW720937 QKA720937 QAE720937 PQI720937 PGM720937 OWQ720937 OMU720937 OCY720937 NTC720937 NJG720937 MZK720937 MPO720937 MFS720937 LVW720937 LMA720937 LCE720937 KSI720937 KIM720937 JYQ720937 JOU720937 JEY720937 IVC720937 ILG720937 IBK720937 HRO720937 HHS720937 GXW720937 GOA720937 GEE720937 FUI720937 FKM720937 FAQ720937 EQU720937 EGY720937 DXC720937 DNG720937 DDK720937 CTO720937 CJS720937 BZW720937 BQA720937 BGE720937 AWI720937 AMM720937 ACQ720937 SU720937 IY720937 C720937 WVK655401 WLO655401 WBS655401 VRW655401 VIA655401 UYE655401 UOI655401 UEM655401 TUQ655401 TKU655401 TAY655401 SRC655401 SHG655401 RXK655401 RNO655401 RDS655401 QTW655401 QKA655401 QAE655401 PQI655401 PGM655401 OWQ655401 OMU655401 OCY655401 NTC655401 NJG655401 MZK655401 MPO655401 MFS655401 LVW655401 LMA655401 LCE655401 KSI655401 KIM655401 JYQ655401 JOU655401 JEY655401 IVC655401 ILG655401 IBK655401 HRO655401 HHS655401 GXW655401 GOA655401 GEE655401 FUI655401 FKM655401 FAQ655401 EQU655401 EGY655401 DXC655401 DNG655401 DDK655401 CTO655401 CJS655401 BZW655401 BQA655401 BGE655401 AWI655401 AMM655401 ACQ655401 SU655401 IY655401 C655401 WVK589865 WLO589865 WBS589865 VRW589865 VIA589865 UYE589865 UOI589865 UEM589865 TUQ589865 TKU589865 TAY589865 SRC589865 SHG589865 RXK589865 RNO589865 RDS589865 QTW589865 QKA589865 QAE589865 PQI589865 PGM589865 OWQ589865 OMU589865 OCY589865 NTC589865 NJG589865 MZK589865 MPO589865 MFS589865 LVW589865 LMA589865 LCE589865 KSI589865 KIM589865 JYQ589865 JOU589865 JEY589865 IVC589865 ILG589865 IBK589865 HRO589865 HHS589865 GXW589865 GOA589865 GEE589865 FUI589865 FKM589865 FAQ589865 EQU589865 EGY589865 DXC589865 DNG589865 DDK589865 CTO589865 CJS589865 BZW589865 BQA589865 BGE589865 AWI589865 AMM589865 ACQ589865 SU589865 IY589865 C589865 WVK524329 WLO524329 WBS524329 VRW524329 VIA524329 UYE524329 UOI524329 UEM524329 TUQ524329 TKU524329 TAY524329 SRC524329 SHG524329 RXK524329 RNO524329 RDS524329 QTW524329 QKA524329 QAE524329 PQI524329 PGM524329 OWQ524329 OMU524329 OCY524329 NTC524329 NJG524329 MZK524329 MPO524329 MFS524329 LVW524329 LMA524329 LCE524329 KSI524329 KIM524329 JYQ524329 JOU524329 JEY524329 IVC524329 ILG524329 IBK524329 HRO524329 HHS524329 GXW524329 GOA524329 GEE524329 FUI524329 FKM524329 FAQ524329 EQU524329 EGY524329 DXC524329 DNG524329 DDK524329 CTO524329 CJS524329 BZW524329 BQA524329 BGE524329 AWI524329 AMM524329 ACQ524329 SU524329 IY524329 C524329 WVK458793 WLO458793 WBS458793 VRW458793 VIA458793 UYE458793 UOI458793 UEM458793 TUQ458793 TKU458793 TAY458793 SRC458793 SHG458793 RXK458793 RNO458793 RDS458793 QTW458793 QKA458793 QAE458793 PQI458793 PGM458793 OWQ458793 OMU458793 OCY458793 NTC458793 NJG458793 MZK458793 MPO458793 MFS458793 LVW458793 LMA458793 LCE458793 KSI458793 KIM458793 JYQ458793 JOU458793 JEY458793 IVC458793 ILG458793 IBK458793 HRO458793 HHS458793 GXW458793 GOA458793 GEE458793 FUI458793 FKM458793 FAQ458793 EQU458793 EGY458793 DXC458793 DNG458793 DDK458793 CTO458793 CJS458793 BZW458793 BQA458793 BGE458793 AWI458793 AMM458793 ACQ458793 SU458793 IY458793 C458793 WVK393257 WLO393257 WBS393257 VRW393257 VIA393257 UYE393257 UOI393257 UEM393257 TUQ393257 TKU393257 TAY393257 SRC393257 SHG393257 RXK393257 RNO393257 RDS393257 QTW393257 QKA393257 QAE393257 PQI393257 PGM393257 OWQ393257 OMU393257 OCY393257 NTC393257 NJG393257 MZK393257 MPO393257 MFS393257 LVW393257 LMA393257 LCE393257 KSI393257 KIM393257 JYQ393257 JOU393257 JEY393257 IVC393257 ILG393257 IBK393257 HRO393257 HHS393257 GXW393257 GOA393257 GEE393257 FUI393257 FKM393257 FAQ393257 EQU393257 EGY393257 DXC393257 DNG393257 DDK393257 CTO393257 CJS393257 BZW393257 BQA393257 BGE393257 AWI393257 AMM393257 ACQ393257 SU393257 IY393257 C393257 WVK327721 WLO327721 WBS327721 VRW327721 VIA327721 UYE327721 UOI327721 UEM327721 TUQ327721 TKU327721 TAY327721 SRC327721 SHG327721 RXK327721 RNO327721 RDS327721 QTW327721 QKA327721 QAE327721 PQI327721 PGM327721 OWQ327721 OMU327721 OCY327721 NTC327721 NJG327721 MZK327721 MPO327721 MFS327721 LVW327721 LMA327721 LCE327721 KSI327721 KIM327721 JYQ327721 JOU327721 JEY327721 IVC327721 ILG327721 IBK327721 HRO327721 HHS327721 GXW327721 GOA327721 GEE327721 FUI327721 FKM327721 FAQ327721 EQU327721 EGY327721 DXC327721 DNG327721 DDK327721 CTO327721 CJS327721 BZW327721 BQA327721 BGE327721 AWI327721 AMM327721 ACQ327721 SU327721 IY327721 C327721 WVK262185 WLO262185 WBS262185 VRW262185 VIA262185 UYE262185 UOI262185 UEM262185 TUQ262185 TKU262185 TAY262185 SRC262185 SHG262185 RXK262185 RNO262185 RDS262185 QTW262185 QKA262185 QAE262185 PQI262185 PGM262185 OWQ262185 OMU262185 OCY262185 NTC262185 NJG262185 MZK262185 MPO262185 MFS262185 LVW262185 LMA262185 LCE262185 KSI262185 KIM262185 JYQ262185 JOU262185 JEY262185 IVC262185 ILG262185 IBK262185 HRO262185 HHS262185 GXW262185 GOA262185 GEE262185 FUI262185 FKM262185 FAQ262185 EQU262185 EGY262185 DXC262185 DNG262185 DDK262185 CTO262185 CJS262185 BZW262185 BQA262185 BGE262185 AWI262185 AMM262185 ACQ262185 SU262185 IY262185 C262185 WVK196649 WLO196649 WBS196649 VRW196649 VIA196649 UYE196649 UOI196649 UEM196649 TUQ196649 TKU196649 TAY196649 SRC196649 SHG196649 RXK196649 RNO196649 RDS196649 QTW196649 QKA196649 QAE196649 PQI196649 PGM196649 OWQ196649 OMU196649 OCY196649 NTC196649 NJG196649 MZK196649 MPO196649 MFS196649 LVW196649 LMA196649 LCE196649 KSI196649 KIM196649 JYQ196649 JOU196649 JEY196649 IVC196649 ILG196649 IBK196649 HRO196649 HHS196649 GXW196649 GOA196649 GEE196649 FUI196649 FKM196649 FAQ196649 EQU196649 EGY196649 DXC196649 DNG196649 DDK196649 CTO196649 CJS196649 BZW196649 BQA196649 BGE196649 AWI196649 AMM196649 ACQ196649 SU196649 IY196649 C196649 WVK131113 WLO131113 WBS131113 VRW131113 VIA131113 UYE131113 UOI131113 UEM131113 TUQ131113 TKU131113 TAY131113 SRC131113 SHG131113 RXK131113 RNO131113 RDS131113 QTW131113 QKA131113 QAE131113 PQI131113 PGM131113 OWQ131113 OMU131113 OCY131113 NTC131113 NJG131113 MZK131113 MPO131113 MFS131113 LVW131113 LMA131113 LCE131113 KSI131113 KIM131113 JYQ131113 JOU131113 JEY131113 IVC131113 ILG131113 IBK131113 HRO131113 HHS131113 GXW131113 GOA131113 GEE131113 FUI131113 FKM131113 FAQ131113 EQU131113 EGY131113 DXC131113 DNG131113 DDK131113 CTO131113 CJS131113 BZW131113 BQA131113 BGE131113 AWI131113 AMM131113 ACQ131113 SU131113 IY131113 C131113 WVK65577 WLO65577 WBS65577 VRW65577 VIA65577 UYE65577 UOI65577 UEM65577 TUQ65577 TKU65577 TAY65577 SRC65577 SHG65577 RXK65577 RNO65577 RDS65577 QTW65577 QKA65577 QAE65577 PQI65577 PGM65577 OWQ65577 OMU65577 OCY65577 NTC65577 NJG65577 MZK65577 MPO65577 MFS65577 LVW65577 LMA65577 LCE65577 KSI65577 KIM65577 JYQ65577 JOU65577 JEY65577 IVC65577 ILG65577 IBK65577 HRO65577 HHS65577 GXW65577 GOA65577 GEE65577 FUI65577 FKM65577 FAQ65577 EQU65577 EGY65577 DXC65577 DNG65577 DDK65577 CTO65577 CJS65577 BZW65577 BQA65577 BGE65577 AWI65577 AMM65577 ACQ65577 SU65577 IY65577 C65577"/>
    <dataValidation allowBlank="1" showInputMessage="1" showErrorMessage="1" promptTitle="Request Ownership Change" prompt="Enter x here a change has occured and you would like to request a change now. Include a request letter behind this form." sqref="WVK983082 WLO983082 WBS983082 VRW983082 VIA983082 UYE983082 UOI983082 UEM983082 TUQ983082 TKU983082 TAY983082 SRC983082 SHG983082 RXK983082 RNO983082 RDS983082 QTW983082 QKA983082 QAE983082 PQI983082 PGM983082 OWQ983082 OMU983082 OCY983082 NTC983082 NJG983082 MZK983082 MPO983082 MFS983082 LVW983082 LMA983082 LCE983082 KSI983082 KIM983082 JYQ983082 JOU983082 JEY983082 IVC983082 ILG983082 IBK983082 HRO983082 HHS983082 GXW983082 GOA983082 GEE983082 FUI983082 FKM983082 FAQ983082 EQU983082 EGY983082 DXC983082 DNG983082 DDK983082 CTO983082 CJS983082 BZW983082 BQA983082 BGE983082 AWI983082 AMM983082 ACQ983082 SU983082 IY983082 C983082 WVK917546 WLO917546 WBS917546 VRW917546 VIA917546 UYE917546 UOI917546 UEM917546 TUQ917546 TKU917546 TAY917546 SRC917546 SHG917546 RXK917546 RNO917546 RDS917546 QTW917546 QKA917546 QAE917546 PQI917546 PGM917546 OWQ917546 OMU917546 OCY917546 NTC917546 NJG917546 MZK917546 MPO917546 MFS917546 LVW917546 LMA917546 LCE917546 KSI917546 KIM917546 JYQ917546 JOU917546 JEY917546 IVC917546 ILG917546 IBK917546 HRO917546 HHS917546 GXW917546 GOA917546 GEE917546 FUI917546 FKM917546 FAQ917546 EQU917546 EGY917546 DXC917546 DNG917546 DDK917546 CTO917546 CJS917546 BZW917546 BQA917546 BGE917546 AWI917546 AMM917546 ACQ917546 SU917546 IY917546 C917546 WVK852010 WLO852010 WBS852010 VRW852010 VIA852010 UYE852010 UOI852010 UEM852010 TUQ852010 TKU852010 TAY852010 SRC852010 SHG852010 RXK852010 RNO852010 RDS852010 QTW852010 QKA852010 QAE852010 PQI852010 PGM852010 OWQ852010 OMU852010 OCY852010 NTC852010 NJG852010 MZK852010 MPO852010 MFS852010 LVW852010 LMA852010 LCE852010 KSI852010 KIM852010 JYQ852010 JOU852010 JEY852010 IVC852010 ILG852010 IBK852010 HRO852010 HHS852010 GXW852010 GOA852010 GEE852010 FUI852010 FKM852010 FAQ852010 EQU852010 EGY852010 DXC852010 DNG852010 DDK852010 CTO852010 CJS852010 BZW852010 BQA852010 BGE852010 AWI852010 AMM852010 ACQ852010 SU852010 IY852010 C852010 WVK786474 WLO786474 WBS786474 VRW786474 VIA786474 UYE786474 UOI786474 UEM786474 TUQ786474 TKU786474 TAY786474 SRC786474 SHG786474 RXK786474 RNO786474 RDS786474 QTW786474 QKA786474 QAE786474 PQI786474 PGM786474 OWQ786474 OMU786474 OCY786474 NTC786474 NJG786474 MZK786474 MPO786474 MFS786474 LVW786474 LMA786474 LCE786474 KSI786474 KIM786474 JYQ786474 JOU786474 JEY786474 IVC786474 ILG786474 IBK786474 HRO786474 HHS786474 GXW786474 GOA786474 GEE786474 FUI786474 FKM786474 FAQ786474 EQU786474 EGY786474 DXC786474 DNG786474 DDK786474 CTO786474 CJS786474 BZW786474 BQA786474 BGE786474 AWI786474 AMM786474 ACQ786474 SU786474 IY786474 C786474 WVK720938 WLO720938 WBS720938 VRW720938 VIA720938 UYE720938 UOI720938 UEM720938 TUQ720938 TKU720938 TAY720938 SRC720938 SHG720938 RXK720938 RNO720938 RDS720938 QTW720938 QKA720938 QAE720938 PQI720938 PGM720938 OWQ720938 OMU720938 OCY720938 NTC720938 NJG720938 MZK720938 MPO720938 MFS720938 LVW720938 LMA720938 LCE720938 KSI720938 KIM720938 JYQ720938 JOU720938 JEY720938 IVC720938 ILG720938 IBK720938 HRO720938 HHS720938 GXW720938 GOA720938 GEE720938 FUI720938 FKM720938 FAQ720938 EQU720938 EGY720938 DXC720938 DNG720938 DDK720938 CTO720938 CJS720938 BZW720938 BQA720938 BGE720938 AWI720938 AMM720938 ACQ720938 SU720938 IY720938 C720938 WVK655402 WLO655402 WBS655402 VRW655402 VIA655402 UYE655402 UOI655402 UEM655402 TUQ655402 TKU655402 TAY655402 SRC655402 SHG655402 RXK655402 RNO655402 RDS655402 QTW655402 QKA655402 QAE655402 PQI655402 PGM655402 OWQ655402 OMU655402 OCY655402 NTC655402 NJG655402 MZK655402 MPO655402 MFS655402 LVW655402 LMA655402 LCE655402 KSI655402 KIM655402 JYQ655402 JOU655402 JEY655402 IVC655402 ILG655402 IBK655402 HRO655402 HHS655402 GXW655402 GOA655402 GEE655402 FUI655402 FKM655402 FAQ655402 EQU655402 EGY655402 DXC655402 DNG655402 DDK655402 CTO655402 CJS655402 BZW655402 BQA655402 BGE655402 AWI655402 AMM655402 ACQ655402 SU655402 IY655402 C655402 WVK589866 WLO589866 WBS589866 VRW589866 VIA589866 UYE589866 UOI589866 UEM589866 TUQ589866 TKU589866 TAY589866 SRC589866 SHG589866 RXK589866 RNO589866 RDS589866 QTW589866 QKA589866 QAE589866 PQI589866 PGM589866 OWQ589866 OMU589866 OCY589866 NTC589866 NJG589866 MZK589866 MPO589866 MFS589866 LVW589866 LMA589866 LCE589866 KSI589866 KIM589866 JYQ589866 JOU589866 JEY589866 IVC589866 ILG589866 IBK589866 HRO589866 HHS589866 GXW589866 GOA589866 GEE589866 FUI589866 FKM589866 FAQ589866 EQU589866 EGY589866 DXC589866 DNG589866 DDK589866 CTO589866 CJS589866 BZW589866 BQA589866 BGE589866 AWI589866 AMM589866 ACQ589866 SU589866 IY589866 C589866 WVK524330 WLO524330 WBS524330 VRW524330 VIA524330 UYE524330 UOI524330 UEM524330 TUQ524330 TKU524330 TAY524330 SRC524330 SHG524330 RXK524330 RNO524330 RDS524330 QTW524330 QKA524330 QAE524330 PQI524330 PGM524330 OWQ524330 OMU524330 OCY524330 NTC524330 NJG524330 MZK524330 MPO524330 MFS524330 LVW524330 LMA524330 LCE524330 KSI524330 KIM524330 JYQ524330 JOU524330 JEY524330 IVC524330 ILG524330 IBK524330 HRO524330 HHS524330 GXW524330 GOA524330 GEE524330 FUI524330 FKM524330 FAQ524330 EQU524330 EGY524330 DXC524330 DNG524330 DDK524330 CTO524330 CJS524330 BZW524330 BQA524330 BGE524330 AWI524330 AMM524330 ACQ524330 SU524330 IY524330 C524330 WVK458794 WLO458794 WBS458794 VRW458794 VIA458794 UYE458794 UOI458794 UEM458794 TUQ458794 TKU458794 TAY458794 SRC458794 SHG458794 RXK458794 RNO458794 RDS458794 QTW458794 QKA458794 QAE458794 PQI458794 PGM458794 OWQ458794 OMU458794 OCY458794 NTC458794 NJG458794 MZK458794 MPO458794 MFS458794 LVW458794 LMA458794 LCE458794 KSI458794 KIM458794 JYQ458794 JOU458794 JEY458794 IVC458794 ILG458794 IBK458794 HRO458794 HHS458794 GXW458794 GOA458794 GEE458794 FUI458794 FKM458794 FAQ458794 EQU458794 EGY458794 DXC458794 DNG458794 DDK458794 CTO458794 CJS458794 BZW458794 BQA458794 BGE458794 AWI458794 AMM458794 ACQ458794 SU458794 IY458794 C458794 WVK393258 WLO393258 WBS393258 VRW393258 VIA393258 UYE393258 UOI393258 UEM393258 TUQ393258 TKU393258 TAY393258 SRC393258 SHG393258 RXK393258 RNO393258 RDS393258 QTW393258 QKA393258 QAE393258 PQI393258 PGM393258 OWQ393258 OMU393258 OCY393258 NTC393258 NJG393258 MZK393258 MPO393258 MFS393258 LVW393258 LMA393258 LCE393258 KSI393258 KIM393258 JYQ393258 JOU393258 JEY393258 IVC393258 ILG393258 IBK393258 HRO393258 HHS393258 GXW393258 GOA393258 GEE393258 FUI393258 FKM393258 FAQ393258 EQU393258 EGY393258 DXC393258 DNG393258 DDK393258 CTO393258 CJS393258 BZW393258 BQA393258 BGE393258 AWI393258 AMM393258 ACQ393258 SU393258 IY393258 C393258 WVK327722 WLO327722 WBS327722 VRW327722 VIA327722 UYE327722 UOI327722 UEM327722 TUQ327722 TKU327722 TAY327722 SRC327722 SHG327722 RXK327722 RNO327722 RDS327722 QTW327722 QKA327722 QAE327722 PQI327722 PGM327722 OWQ327722 OMU327722 OCY327722 NTC327722 NJG327722 MZK327722 MPO327722 MFS327722 LVW327722 LMA327722 LCE327722 KSI327722 KIM327722 JYQ327722 JOU327722 JEY327722 IVC327722 ILG327722 IBK327722 HRO327722 HHS327722 GXW327722 GOA327722 GEE327722 FUI327722 FKM327722 FAQ327722 EQU327722 EGY327722 DXC327722 DNG327722 DDK327722 CTO327722 CJS327722 BZW327722 BQA327722 BGE327722 AWI327722 AMM327722 ACQ327722 SU327722 IY327722 C327722 WVK262186 WLO262186 WBS262186 VRW262186 VIA262186 UYE262186 UOI262186 UEM262186 TUQ262186 TKU262186 TAY262186 SRC262186 SHG262186 RXK262186 RNO262186 RDS262186 QTW262186 QKA262186 QAE262186 PQI262186 PGM262186 OWQ262186 OMU262186 OCY262186 NTC262186 NJG262186 MZK262186 MPO262186 MFS262186 LVW262186 LMA262186 LCE262186 KSI262186 KIM262186 JYQ262186 JOU262186 JEY262186 IVC262186 ILG262186 IBK262186 HRO262186 HHS262186 GXW262186 GOA262186 GEE262186 FUI262186 FKM262186 FAQ262186 EQU262186 EGY262186 DXC262186 DNG262186 DDK262186 CTO262186 CJS262186 BZW262186 BQA262186 BGE262186 AWI262186 AMM262186 ACQ262186 SU262186 IY262186 C262186 WVK196650 WLO196650 WBS196650 VRW196650 VIA196650 UYE196650 UOI196650 UEM196650 TUQ196650 TKU196650 TAY196650 SRC196650 SHG196650 RXK196650 RNO196650 RDS196650 QTW196650 QKA196650 QAE196650 PQI196650 PGM196650 OWQ196650 OMU196650 OCY196650 NTC196650 NJG196650 MZK196650 MPO196650 MFS196650 LVW196650 LMA196650 LCE196650 KSI196650 KIM196650 JYQ196650 JOU196650 JEY196650 IVC196650 ILG196650 IBK196650 HRO196650 HHS196650 GXW196650 GOA196650 GEE196650 FUI196650 FKM196650 FAQ196650 EQU196650 EGY196650 DXC196650 DNG196650 DDK196650 CTO196650 CJS196650 BZW196650 BQA196650 BGE196650 AWI196650 AMM196650 ACQ196650 SU196650 IY196650 C196650 WVK131114 WLO131114 WBS131114 VRW131114 VIA131114 UYE131114 UOI131114 UEM131114 TUQ131114 TKU131114 TAY131114 SRC131114 SHG131114 RXK131114 RNO131114 RDS131114 QTW131114 QKA131114 QAE131114 PQI131114 PGM131114 OWQ131114 OMU131114 OCY131114 NTC131114 NJG131114 MZK131114 MPO131114 MFS131114 LVW131114 LMA131114 LCE131114 KSI131114 KIM131114 JYQ131114 JOU131114 JEY131114 IVC131114 ILG131114 IBK131114 HRO131114 HHS131114 GXW131114 GOA131114 GEE131114 FUI131114 FKM131114 FAQ131114 EQU131114 EGY131114 DXC131114 DNG131114 DDK131114 CTO131114 CJS131114 BZW131114 BQA131114 BGE131114 AWI131114 AMM131114 ACQ131114 SU131114 IY131114 C131114 WVK65578 WLO65578 WBS65578 VRW65578 VIA65578 UYE65578 UOI65578 UEM65578 TUQ65578 TKU65578 TAY65578 SRC65578 SHG65578 RXK65578 RNO65578 RDS65578 QTW65578 QKA65578 QAE65578 PQI65578 PGM65578 OWQ65578 OMU65578 OCY65578 NTC65578 NJG65578 MZK65578 MPO65578 MFS65578 LVW65578 LMA65578 LCE65578 KSI65578 KIM65578 JYQ65578 JOU65578 JEY65578 IVC65578 ILG65578 IBK65578 HRO65578 HHS65578 GXW65578 GOA65578 GEE65578 FUI65578 FKM65578 FAQ65578 EQU65578 EGY65578 DXC65578 DNG65578 DDK65578 CTO65578 CJS65578 BZW65578 BQA65578 BGE65578 AWI65578 AMM65578 ACQ65578 SU65578 IY65578 C65578"/>
    <dataValidation type="list" allowBlank="1" showInputMessage="1" showErrorMessage="1" promptTitle="Development County" prompt="Enter the Development County from the drop down menu." sqref="H14:K14">
      <formula1>$W$2:$W$255</formula1>
    </dataValidation>
    <dataValidation type="list" allowBlank="1" showInputMessage="1" showErrorMessage="1" promptTitle="Development Place" prompt="Enter the Development Place from the drop down menu" sqref="P14:R14">
      <formula1>$X$3:$X$1102</formula1>
    </dataValidation>
    <dataValidation type="list" allowBlank="1" showInputMessage="1" showErrorMessage="1" promptTitle="TDHCA Asset Manager" prompt="Enter your TDHCA Asset Manager from the drop down menu." sqref="P35:R35">
      <formula1>$AA$2:$AA$9</formula1>
    </dataValidation>
    <dataValidation type="list" allowBlank="1" showInputMessage="1" showErrorMessage="1" promptTitle="Current UA Model Used" prompt="Enter the Utility Allowance Model currently being used from the drop down menu." sqref="H33:R33">
      <formula1>$AA$10:$AA$16</formula1>
    </dataValidation>
    <dataValidation type="list" allowBlank="1" showInputMessage="1" showErrorMessage="1" promptTitle="Program Type" prompt="Enter Program Type from Drop Down Menu" sqref="P8:R8">
      <formula1>$AF$1:$AF$5</formula1>
    </dataValidation>
    <dataValidation allowBlank="1" showInputMessage="1" showErrorMessage="1" promptTitle="Development Address" prompt="Enter the Development Address" sqref="H12:R12"/>
    <dataValidation allowBlank="1" showInputMessage="1" showErrorMessage="1" promptTitle="Contact State" prompt="Enter the State of the Contact" sqref="M22"/>
    <dataValidation allowBlank="1" showInputMessage="1" showErrorMessage="1" promptTitle="Contact Zip Code" prompt="Enter Contact Zip Code" sqref="P22:Q22"/>
    <dataValidation allowBlank="1" showInputMessage="1" showErrorMessage="1" promptTitle="Contact Ext" prompt="Enter Contact Ext" sqref="M25"/>
    <dataValidation allowBlank="1" showInputMessage="1" showErrorMessage="1" promptTitle="Contact Email" prompt="Enter Contact Email" sqref="P25:R25"/>
    <dataValidation allowBlank="1" showInputMessage="1" showErrorMessage="1" promptTitle="Date of Request" prompt="Enter the date the request will be submitted" sqref="H29:K29"/>
    <dataValidation allowBlank="1" showInputMessage="1" showErrorMessage="1" promptTitle="Last Rent Approval Date" prompt="Enter the date rents were last approved.  If this is the first approval request, enter the date of the request." sqref="H31:K31"/>
    <dataValidation allowBlank="1" showInputMessage="1" showErrorMessage="1" promptTitle="Rent Limit Date" prompt="Enter the date of the gross rent limits reflected in the rent roll." sqref="P31:R31"/>
    <dataValidation allowBlank="1" showInputMessage="1" showErrorMessage="1" promptTitle="Last UA Approval Date" prompt="Enter the date the Utility Allowance was last approved." sqref="H35:K35"/>
    <dataValidation allowBlank="1" showInputMessage="1" showErrorMessage="1" promptTitle="Checkbox for UA Schedule" prompt="Check the box if the Utility Allowance Schedule or Approved UA Letter from Compliance is attached" sqref="J37"/>
    <dataValidation allowBlank="1" showInputMessage="1" showErrorMessage="1" promptTitle="Checkbox for Current Rent Roll" prompt="Check the box if a current rent roll or USR is attached" sqref="J39"/>
    <dataValidation allowBlank="1" showInputMessage="1" showErrorMessage="1" promptTitle="Copy of the Rent/Income Tool" prompt="Check the box if a copy of the Rent/Income Tool or other documentation is attached" sqref="J41"/>
    <dataValidation allowBlank="1" showInputMessage="1" showErrorMessage="1" prompt="Enter the date the new rents were (if implemented previously to approval) or will be implemented." sqref="P29:R29"/>
  </dataValidations>
  <printOptions horizontalCentered="1"/>
  <pageMargins left="0.25" right="0.25" top="0.5" bottom="0.5" header="0.3" footer="0.3"/>
  <pageSetup scale="82" orientation="portrait" r:id="rId1"/>
  <headerFooter>
    <oddFooter>&amp;C&amp;9Texas Department of Housing and Community Affairs - Rent Approval Request</oddFooter>
  </headerFooter>
  <rowBreaks count="1" manualBreakCount="1">
    <brk id="58" min="2" max="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40"/>
  <sheetViews>
    <sheetView showGridLines="0" workbookViewId="0">
      <selection activeCell="D15" sqref="D15"/>
    </sheetView>
  </sheetViews>
  <sheetFormatPr defaultRowHeight="14.4"/>
  <cols>
    <col min="1" max="2" width="3.109375" customWidth="1"/>
    <col min="3" max="3" width="13.6640625" bestFit="1" customWidth="1"/>
  </cols>
  <sheetData>
    <row r="1" spans="3:17" s="3" customFormat="1" ht="6.75" customHeight="1"/>
    <row r="2" spans="3:17" ht="15" customHeight="1">
      <c r="C2" s="324" t="s">
        <v>900</v>
      </c>
      <c r="D2" s="325"/>
      <c r="E2" s="325"/>
      <c r="F2" s="325"/>
      <c r="G2" s="325"/>
      <c r="H2" s="325"/>
      <c r="I2" s="325"/>
      <c r="J2" s="325"/>
      <c r="K2" s="325"/>
      <c r="L2" s="325"/>
      <c r="M2" s="326"/>
    </row>
    <row r="3" spans="3:17" ht="15" customHeight="1">
      <c r="C3" s="327"/>
      <c r="D3" s="328"/>
      <c r="E3" s="328"/>
      <c r="F3" s="328"/>
      <c r="G3" s="328"/>
      <c r="H3" s="328"/>
      <c r="I3" s="328"/>
      <c r="J3" s="328"/>
      <c r="K3" s="328"/>
      <c r="L3" s="328"/>
      <c r="M3" s="329"/>
    </row>
    <row r="4" spans="3:17">
      <c r="C4" s="247"/>
      <c r="D4" s="248"/>
      <c r="E4" s="248"/>
      <c r="F4" s="248"/>
      <c r="G4" s="248"/>
      <c r="H4" s="248"/>
      <c r="I4" s="248"/>
      <c r="J4" s="248"/>
      <c r="K4" s="248"/>
      <c r="L4" s="248"/>
      <c r="M4" s="249"/>
    </row>
    <row r="5" spans="3:17" ht="15" customHeight="1">
      <c r="C5" s="320" t="s">
        <v>902</v>
      </c>
      <c r="D5" s="321"/>
      <c r="E5" s="321"/>
      <c r="F5" s="321"/>
      <c r="G5" s="321"/>
      <c r="H5" s="321"/>
      <c r="I5" s="321"/>
      <c r="J5" s="321"/>
      <c r="K5" s="321"/>
      <c r="L5" s="321"/>
      <c r="M5" s="322"/>
    </row>
    <row r="6" spans="3:17">
      <c r="C6" s="323"/>
      <c r="D6" s="321"/>
      <c r="E6" s="321"/>
      <c r="F6" s="321"/>
      <c r="G6" s="321"/>
      <c r="H6" s="321"/>
      <c r="I6" s="321"/>
      <c r="J6" s="321"/>
      <c r="K6" s="321"/>
      <c r="L6" s="321"/>
      <c r="M6" s="322"/>
    </row>
    <row r="7" spans="3:17">
      <c r="C7" s="323"/>
      <c r="D7" s="321"/>
      <c r="E7" s="321"/>
      <c r="F7" s="321"/>
      <c r="G7" s="321"/>
      <c r="H7" s="321"/>
      <c r="I7" s="321"/>
      <c r="J7" s="321"/>
      <c r="K7" s="321"/>
      <c r="L7" s="321"/>
      <c r="M7" s="322"/>
    </row>
    <row r="8" spans="3:17" ht="15" customHeight="1">
      <c r="C8" s="323"/>
      <c r="D8" s="321"/>
      <c r="E8" s="321"/>
      <c r="F8" s="321"/>
      <c r="G8" s="321"/>
      <c r="H8" s="321"/>
      <c r="I8" s="321"/>
      <c r="J8" s="321"/>
      <c r="K8" s="321"/>
      <c r="L8" s="321"/>
      <c r="M8" s="322"/>
    </row>
    <row r="9" spans="3:17">
      <c r="C9" s="323"/>
      <c r="D9" s="321"/>
      <c r="E9" s="321"/>
      <c r="F9" s="321"/>
      <c r="G9" s="321"/>
      <c r="H9" s="321"/>
      <c r="I9" s="321"/>
      <c r="J9" s="321"/>
      <c r="K9" s="321"/>
      <c r="L9" s="321"/>
      <c r="M9" s="322"/>
    </row>
    <row r="10" spans="3:17">
      <c r="C10" s="323"/>
      <c r="D10" s="321"/>
      <c r="E10" s="321"/>
      <c r="F10" s="321"/>
      <c r="G10" s="321"/>
      <c r="H10" s="321"/>
      <c r="I10" s="321"/>
      <c r="J10" s="321"/>
      <c r="K10" s="321"/>
      <c r="L10" s="321"/>
      <c r="M10" s="322"/>
    </row>
    <row r="11" spans="3:17">
      <c r="C11" s="323"/>
      <c r="D11" s="321"/>
      <c r="E11" s="321"/>
      <c r="F11" s="321"/>
      <c r="G11" s="321"/>
      <c r="H11" s="321"/>
      <c r="I11" s="321"/>
      <c r="J11" s="321"/>
      <c r="K11" s="321"/>
      <c r="L11" s="321"/>
      <c r="M11" s="322"/>
    </row>
    <row r="12" spans="3:17">
      <c r="C12" s="250"/>
      <c r="D12" s="4"/>
      <c r="E12" s="4"/>
      <c r="F12" s="4"/>
      <c r="G12" s="4"/>
      <c r="H12" s="4"/>
      <c r="I12" s="4"/>
      <c r="J12" s="4"/>
      <c r="K12" s="4"/>
      <c r="L12" s="4"/>
      <c r="M12" s="251"/>
    </row>
    <row r="13" spans="3:17" ht="6.75" customHeight="1">
      <c r="C13" s="252"/>
      <c r="D13" s="253"/>
      <c r="E13" s="253"/>
      <c r="F13" s="253"/>
      <c r="G13" s="253"/>
      <c r="H13" s="253"/>
      <c r="I13" s="253"/>
      <c r="J13" s="253"/>
      <c r="K13" s="253"/>
      <c r="L13" s="253"/>
      <c r="M13" s="254"/>
    </row>
    <row r="14" spans="3:17" ht="27.6">
      <c r="C14" s="51" t="s">
        <v>777</v>
      </c>
      <c r="D14" s="51" t="s">
        <v>778</v>
      </c>
      <c r="E14" s="52" t="s">
        <v>779</v>
      </c>
      <c r="F14" s="51" t="s">
        <v>780</v>
      </c>
      <c r="G14" s="51" t="s">
        <v>781</v>
      </c>
      <c r="H14" s="51" t="s">
        <v>782</v>
      </c>
      <c r="I14" s="51" t="s">
        <v>783</v>
      </c>
      <c r="J14" s="51" t="s">
        <v>784</v>
      </c>
      <c r="K14" s="51" t="s">
        <v>856</v>
      </c>
      <c r="L14" s="294" t="s">
        <v>785</v>
      </c>
      <c r="M14" s="294"/>
    </row>
    <row r="15" spans="3:17">
      <c r="C15" s="53" t="s">
        <v>786</v>
      </c>
      <c r="D15" s="149"/>
      <c r="E15" s="149"/>
      <c r="F15" s="150"/>
      <c r="G15" s="150"/>
      <c r="H15" s="150"/>
      <c r="I15" s="150"/>
      <c r="J15" s="150"/>
      <c r="K15" s="163"/>
      <c r="L15" s="295"/>
      <c r="M15" s="296"/>
      <c r="P15" s="234" t="s">
        <v>857</v>
      </c>
      <c r="Q15" s="234" t="s">
        <v>859</v>
      </c>
    </row>
    <row r="16" spans="3:17">
      <c r="C16" s="53" t="s">
        <v>787</v>
      </c>
      <c r="D16" s="151"/>
      <c r="E16" s="151"/>
      <c r="F16" s="152"/>
      <c r="G16" s="152"/>
      <c r="H16" s="152"/>
      <c r="I16" s="152"/>
      <c r="J16" s="152"/>
      <c r="K16" s="163"/>
      <c r="L16" s="295"/>
      <c r="M16" s="296"/>
      <c r="P16" s="234" t="s">
        <v>858</v>
      </c>
      <c r="Q16" s="234" t="s">
        <v>861</v>
      </c>
    </row>
    <row r="17" spans="2:17">
      <c r="C17" s="53" t="s">
        <v>788</v>
      </c>
      <c r="D17" s="151"/>
      <c r="E17" s="151"/>
      <c r="F17" s="152"/>
      <c r="G17" s="152"/>
      <c r="H17" s="152"/>
      <c r="I17" s="152"/>
      <c r="J17" s="152"/>
      <c r="K17" s="163"/>
      <c r="L17" s="295"/>
      <c r="M17" s="296"/>
      <c r="P17" s="234"/>
      <c r="Q17" s="234" t="s">
        <v>862</v>
      </c>
    </row>
    <row r="18" spans="2:17">
      <c r="C18" s="53" t="s">
        <v>789</v>
      </c>
      <c r="D18" s="151"/>
      <c r="E18" s="151"/>
      <c r="F18" s="152"/>
      <c r="G18" s="152"/>
      <c r="H18" s="152"/>
      <c r="I18" s="152"/>
      <c r="J18" s="152"/>
      <c r="K18" s="163"/>
      <c r="L18" s="295"/>
      <c r="M18" s="296"/>
      <c r="P18" s="234"/>
      <c r="Q18" s="234" t="s">
        <v>860</v>
      </c>
    </row>
    <row r="19" spans="2:17">
      <c r="C19" s="53" t="s">
        <v>790</v>
      </c>
      <c r="D19" s="151"/>
      <c r="E19" s="151"/>
      <c r="F19" s="152"/>
      <c r="G19" s="152"/>
      <c r="H19" s="152"/>
      <c r="I19" s="152"/>
      <c r="J19" s="152"/>
      <c r="K19" s="163"/>
      <c r="L19" s="295"/>
      <c r="M19" s="296"/>
      <c r="P19" s="234"/>
      <c r="Q19" s="234" t="s">
        <v>863</v>
      </c>
    </row>
    <row r="20" spans="2:17">
      <c r="C20" s="53" t="s">
        <v>791</v>
      </c>
      <c r="D20" s="151"/>
      <c r="E20" s="54"/>
      <c r="F20" s="152"/>
      <c r="G20" s="152"/>
      <c r="H20" s="152"/>
      <c r="I20" s="152"/>
      <c r="J20" s="152"/>
      <c r="K20" s="163"/>
      <c r="L20" s="295"/>
      <c r="M20" s="296"/>
    </row>
    <row r="21" spans="2:17">
      <c r="C21" s="53" t="s">
        <v>792</v>
      </c>
      <c r="D21" s="151"/>
      <c r="E21" s="54"/>
      <c r="F21" s="152"/>
      <c r="G21" s="152"/>
      <c r="H21" s="152"/>
      <c r="I21" s="152"/>
      <c r="J21" s="152"/>
      <c r="K21" s="163"/>
      <c r="L21" s="295"/>
      <c r="M21" s="296"/>
    </row>
    <row r="22" spans="2:17">
      <c r="C22" s="53" t="s">
        <v>793</v>
      </c>
      <c r="D22" s="151"/>
      <c r="E22" s="54"/>
      <c r="F22" s="152"/>
      <c r="G22" s="152"/>
      <c r="H22" s="152"/>
      <c r="I22" s="152"/>
      <c r="J22" s="152"/>
      <c r="K22" s="163"/>
      <c r="L22" s="295"/>
      <c r="M22" s="296"/>
    </row>
    <row r="23" spans="2:17">
      <c r="C23" s="53" t="s">
        <v>794</v>
      </c>
      <c r="D23" s="151"/>
      <c r="E23" s="151"/>
      <c r="F23" s="152"/>
      <c r="G23" s="152"/>
      <c r="H23" s="152"/>
      <c r="I23" s="152"/>
      <c r="J23" s="152"/>
      <c r="K23" s="163"/>
      <c r="L23" s="295"/>
      <c r="M23" s="296"/>
    </row>
    <row r="24" spans="2:17">
      <c r="C24" s="53" t="s">
        <v>795</v>
      </c>
      <c r="D24" s="151"/>
      <c r="E24" s="151"/>
      <c r="F24" s="152"/>
      <c r="G24" s="152"/>
      <c r="H24" s="152"/>
      <c r="I24" s="152"/>
      <c r="J24" s="152"/>
      <c r="K24" s="163"/>
      <c r="L24" s="295"/>
      <c r="M24" s="296"/>
    </row>
    <row r="25" spans="2:17">
      <c r="C25" s="255"/>
      <c r="D25" s="256"/>
      <c r="E25" s="257"/>
      <c r="F25" s="164">
        <f t="shared" ref="F25:K25" si="0">ROUNDUP(SUMIFS(F15:F24,$D15:$D24,"Tenant"),0)</f>
        <v>0</v>
      </c>
      <c r="G25" s="164">
        <f t="shared" si="0"/>
        <v>0</v>
      </c>
      <c r="H25" s="164">
        <f t="shared" si="0"/>
        <v>0</v>
      </c>
      <c r="I25" s="164">
        <f t="shared" si="0"/>
        <v>0</v>
      </c>
      <c r="J25" s="164">
        <f t="shared" si="0"/>
        <v>0</v>
      </c>
      <c r="K25" s="164">
        <f t="shared" si="0"/>
        <v>0</v>
      </c>
      <c r="L25" s="255"/>
      <c r="M25" s="257"/>
    </row>
    <row r="27" spans="2:17">
      <c r="C27" s="246" t="s">
        <v>903</v>
      </c>
    </row>
    <row r="28" spans="2:17">
      <c r="B28" s="258"/>
      <c r="C28" s="246"/>
    </row>
    <row r="40" spans="10:10">
      <c r="J40" s="186"/>
    </row>
  </sheetData>
  <sheetProtection algorithmName="SHA-512" hashValue="BvtkSkZWQ3el93YUH21t7H7GkL0oe1GmnGI8ElsEFNr/5ql9ntSCzyAPyCD4P60YMc9ivcj27su70w1MHTG1FQ==" saltValue="8wzrH95i+olPRa98emi0vg==" spinCount="100000" sheet="1" objects="1" scenarios="1"/>
  <mergeCells count="13">
    <mergeCell ref="L23:M23"/>
    <mergeCell ref="L24:M24"/>
    <mergeCell ref="L14:M14"/>
    <mergeCell ref="L15:M15"/>
    <mergeCell ref="L16:M16"/>
    <mergeCell ref="L17:M17"/>
    <mergeCell ref="L18:M18"/>
    <mergeCell ref="L19:M19"/>
    <mergeCell ref="C5:M11"/>
    <mergeCell ref="C2:M3"/>
    <mergeCell ref="L20:M20"/>
    <mergeCell ref="L21:M21"/>
    <mergeCell ref="L22:M22"/>
  </mergeCells>
  <dataValidations count="53">
    <dataValidation allowBlank="1" showInputMessage="1" showErrorMessage="1" promptTitle="0 Bedroom Heating" prompt="Enter the appropriate utility allowance for heating for a zero bedroom unit, such as an efficiency." sqref="F15"/>
    <dataValidation allowBlank="1" showInputMessage="1" showErrorMessage="1" promptTitle="0 Bedroom Cooking" prompt="Enter the appropriate utility allowance for cooking a zero bedroom unit, such as an efficiency." sqref="F16"/>
    <dataValidation allowBlank="1" showInputMessage="1" showErrorMessage="1" promptTitle="0 Bedroom Other Electric" prompt="Enter the appropriate utility allowance for other electric for a zero bedroom unit, such as an efficiency." sqref="F17"/>
    <dataValidation allowBlank="1" showInputMessage="1" showErrorMessage="1" promptTitle="0 Bedroom A/C" prompt="Enter the appropriate utility allowance for air conditioning for a zero bedroom unit, such as an efficiency." sqref="F18"/>
    <dataValidation allowBlank="1" showInputMessage="1" showErrorMessage="1" promptTitle="0 Bedroom Water Heat" prompt="Enter the appropriate utility allowance for water heating for a zero bedroom unit, such as an efficiency." sqref="F19"/>
    <dataValidation allowBlank="1" showInputMessage="1" showErrorMessage="1" promptTitle="0 Bedroom Water" prompt="Enter the appropriate utility allowance for water for a zero bedroom unit, such as an efficiency." sqref="F20"/>
    <dataValidation allowBlank="1" showInputMessage="1" showErrorMessage="1" promptTitle="0 Bedroom Sewer" prompt="Enter the appropriate utility allowance for sewer for a zero bedroom unit, such as an efficiency." sqref="F21"/>
    <dataValidation allowBlank="1" showInputMessage="1" showErrorMessage="1" promptTitle="0 Bedroom Trash" prompt="Enter the appropriate utility allowance for trash for a zero bedroom unit, such as an efficiency." sqref="F22"/>
    <dataValidation allowBlank="1" showInputMessage="1" showErrorMessage="1" promptTitle="0 Bedroom Flat Fee" prompt="Enter the appropriate utility allowance for flat fee for a zero bedroom unit, such as an efficiency." sqref="F23"/>
    <dataValidation allowBlank="1" showInputMessage="1" showErrorMessage="1" promptTitle="0 Bedroom Other" prompt="Enter the appropriate utility allowance for any other utility for a zero bedroom unit, such as an efficiency." sqref="F24"/>
    <dataValidation allowBlank="1" showInputMessage="1" showErrorMessage="1" promptTitle="1 Bedroom Heating" prompt="Enter the appropriate utility allowance for heating for a one bedroom unit." sqref="G15"/>
    <dataValidation allowBlank="1" showInputMessage="1" showErrorMessage="1" promptTitle="2 Bedroom Heating" prompt="Enter the appropriate utility allowance for heating for a two bedroom unit." sqref="H15"/>
    <dataValidation allowBlank="1" showInputMessage="1" showErrorMessage="1" promptTitle="3 Bedroom Heating" prompt="Enter the appropriate utility allowance for heating for a three bedroom unit." sqref="I15"/>
    <dataValidation allowBlank="1" showInputMessage="1" showErrorMessage="1" promptTitle="4 Bedroom Heating" prompt="Enter the appropriate utility allowance for heating for a four bedroom unit." sqref="J15:K15"/>
    <dataValidation allowBlank="1" showInputMessage="1" showErrorMessage="1" promptTitle="1 Bedroom Cooking" prompt="Enter the appropriate utility allowance for cooking for a one bedroom unit." sqref="G16"/>
    <dataValidation allowBlank="1" showInputMessage="1" showErrorMessage="1" promptTitle="2 Bedroom Cooking" prompt="Enter the appropriate utility allowance for cooking for a two bedroom unit." sqref="H16"/>
    <dataValidation allowBlank="1" showInputMessage="1" showErrorMessage="1" promptTitle="3 Bedroom Cooking" prompt="Enter the appropriate utility allowance for cooking for a three bedroom unit." sqref="I16"/>
    <dataValidation allowBlank="1" showInputMessage="1" showErrorMessage="1" promptTitle="4 Bedroom Cooking" prompt="Enter the appropriate utility allowance for cooking for a four bedroom unit." sqref="J16:K16"/>
    <dataValidation allowBlank="1" showInputMessage="1" showErrorMessage="1" promptTitle="1 Bedroom Other Electric" prompt="Enter the appropriate utility allowance for other electric for a one bedroom unit." sqref="G17"/>
    <dataValidation allowBlank="1" showInputMessage="1" showErrorMessage="1" promptTitle="2  Bedroom Other Electric" prompt="Enter the appropriate utility allowance for other electric for a two bedroom unit." sqref="H17"/>
    <dataValidation allowBlank="1" showInputMessage="1" showErrorMessage="1" promptTitle="3 Bedroom Other Electric" prompt="Enter the appropriate utility allowance for other electric for a three bedroom unit." sqref="I17"/>
    <dataValidation allowBlank="1" showInputMessage="1" showErrorMessage="1" promptTitle="4 Bedroom Other Electric" prompt="Enter the appropriate utility allowance for other electric for a four bedroom unit." sqref="J17:K17"/>
    <dataValidation allowBlank="1" showInputMessage="1" showErrorMessage="1" promptTitle="1 Bedroom A/C" prompt="Enter the appropriate utility allowance for air conditioning for a one bedroom unit." sqref="G18"/>
    <dataValidation allowBlank="1" showInputMessage="1" showErrorMessage="1" promptTitle="2 Bedroom A/C" prompt="Enter the appropriate utility allowance for air conditioning for a two bedroom unit." sqref="H18"/>
    <dataValidation allowBlank="1" showInputMessage="1" showErrorMessage="1" promptTitle="3 Bedroom A/C" prompt="Enter the appropriate utility allowance for air conditioning for a three bedroom unit." sqref="I18"/>
    <dataValidation allowBlank="1" showInputMessage="1" showErrorMessage="1" promptTitle="4 Bedroom A/C" prompt="Enter the appropriate utility allowance for air conditioning for a four bedroom unit." sqref="J18:K18"/>
    <dataValidation allowBlank="1" showInputMessage="1" showErrorMessage="1" promptTitle="1 Bedroom Water Heat" prompt="Enter the appropriate utility allowance for water heating for a one bedroom unit." sqref="G19"/>
    <dataValidation allowBlank="1" showInputMessage="1" showErrorMessage="1" promptTitle="2 Bedroom Water Heat" prompt="Enter the appropriate utility allowance for water heating for a two bedroom unit." sqref="H19"/>
    <dataValidation allowBlank="1" showInputMessage="1" showErrorMessage="1" promptTitle="3 Bedroom Water Heat" prompt="Enter the appropriate utility allowance for water heating for a three bedroom unit." sqref="I19"/>
    <dataValidation allowBlank="1" showInputMessage="1" showErrorMessage="1" promptTitle="4 Bedroom Water Heat" prompt="Enter the appropriate utility allowance for water heating for a four bedroom unit." sqref="J19:K19"/>
    <dataValidation allowBlank="1" showInputMessage="1" showErrorMessage="1" promptTitle="1 Bedroom Water" prompt="Enter the appropriate utility allowance for water for a one bedroom unit." sqref="G20"/>
    <dataValidation allowBlank="1" showInputMessage="1" showErrorMessage="1" promptTitle="2 Bedroom Water" prompt="Enter the appropriate utility allowance for water for a two bedroom unit." sqref="H20"/>
    <dataValidation allowBlank="1" showInputMessage="1" showErrorMessage="1" promptTitle="3 Bedroom Water" prompt="Enter the appropriate utility allowance for water for a three bedroom unit." sqref="I20"/>
    <dataValidation allowBlank="1" showInputMessage="1" showErrorMessage="1" promptTitle="4 Bedroom Water" prompt="Enter the appropriate utility allowance for water for a four bedroom unit." sqref="J20:K20"/>
    <dataValidation allowBlank="1" showInputMessage="1" showErrorMessage="1" promptTitle="1 Bedroom Sewer" prompt="Enter the appropriate utility allowance for sewer for a one bedroom unit." sqref="G21"/>
    <dataValidation allowBlank="1" showInputMessage="1" showErrorMessage="1" promptTitle="2 Bedroom Sewer" prompt="Enter the appropriate utility allowance for sewer for a two bedroom unit." sqref="H21"/>
    <dataValidation allowBlank="1" showInputMessage="1" showErrorMessage="1" promptTitle="3 Bedroom Sewer" prompt="Enter the appropriate utility allowance for sewer for a three bedroom unit." sqref="I21"/>
    <dataValidation allowBlank="1" showInputMessage="1" showErrorMessage="1" promptTitle="4 Bedroom Sewer" prompt="Enter the appropriate utility allowance for sewer for a four bedroom unit." sqref="J21:K21"/>
    <dataValidation allowBlank="1" showInputMessage="1" showErrorMessage="1" promptTitle="1 Bedroom Trash" prompt="Enter the appropriate utility allowance for trash for a one bedroom unit." sqref="G22"/>
    <dataValidation allowBlank="1" showInputMessage="1" showErrorMessage="1" promptTitle="2 Bedroom Trash" prompt="Enter the appropriate utility allowance for trash for a two bedroom unit." sqref="H22"/>
    <dataValidation allowBlank="1" showInputMessage="1" showErrorMessage="1" promptTitle="3 Bedroom Trash" prompt="Enter the appropriate utility allowance for trash for a three bedroom unit." sqref="I22"/>
    <dataValidation allowBlank="1" showInputMessage="1" showErrorMessage="1" promptTitle="4 Bedroom Trash" prompt="Enter the appropriate utility allowance for trash for a four bedroom unit." sqref="J22:K22"/>
    <dataValidation allowBlank="1" showInputMessage="1" showErrorMessage="1" promptTitle="1 Bedroom Flat Fee" prompt="Enter the appropriate utility allowance for flat fee for a one bedroom unit." sqref="G23"/>
    <dataValidation allowBlank="1" showInputMessage="1" showErrorMessage="1" promptTitle="2 Bedroom Flat Fee" prompt="Enter the appropriate utility allowance for flat fee for a two bedroom unit." sqref="H23"/>
    <dataValidation allowBlank="1" showInputMessage="1" showErrorMessage="1" promptTitle="3 Bedroom Flat Fee" prompt="Enter the appropriate utility allowance for flat fee for a three bedroom unit." sqref="I23"/>
    <dataValidation allowBlank="1" showInputMessage="1" showErrorMessage="1" promptTitle="4 Bedroom Flat Fee" prompt="Enter the appropriate utility allowance for flat fee for a four bedroom unit." sqref="J23:K23"/>
    <dataValidation allowBlank="1" showInputMessage="1" showErrorMessage="1" promptTitle="1 Bedroom Other" prompt="Enter the appropriate utility allowance for any other utility for a one bedroom unit." sqref="G24"/>
    <dataValidation allowBlank="1" showInputMessage="1" showErrorMessage="1" promptTitle="2 Bedroom Other" prompt="Enter the appropriate utility allowance for any other utility for a two bedroom unit." sqref="H24"/>
    <dataValidation allowBlank="1" showInputMessage="1" showErrorMessage="1" promptTitle="3 Bedroom Other" prompt="Enter the appropriate utility allowance for any other utility for a three bedroom unit." sqref="I24"/>
    <dataValidation allowBlank="1" showInputMessage="1" showErrorMessage="1" promptTitle="4 Bedroom Other" prompt="Enter the appropriate utility allowance for any other utility for a four bedroom unit." sqref="J24:K24"/>
    <dataValidation allowBlank="1" showInputMessage="1" showErrorMessage="1" promptTitle="Source and Effective Date" prompt="Enter the source and effective date for the utility allowances used in this application." sqref="L15:M24"/>
    <dataValidation type="list" allowBlank="1" showInputMessage="1" showErrorMessage="1" promptTitle="Who Pays" prompt="Enter whether Tenant or Owner pays the utility." sqref="D15:D24">
      <formula1>$P$14:$P$16</formula1>
    </dataValidation>
    <dataValidation type="list" allowBlank="1" showInputMessage="1" showErrorMessage="1" promptTitle="Energy Source" prompt="Enter the energy source from the drop down menu" sqref="E15:E19 E23:E24">
      <formula1>$Q$14:$Q$19</formula1>
    </dataValidation>
  </dataValidations>
  <pageMargins left="0.7" right="0.7" top="0.75" bottom="0.75" header="0.3" footer="0.3"/>
  <pageSetup scale="7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
  <sheetViews>
    <sheetView showGridLines="0" workbookViewId="0">
      <selection activeCell="AI42" sqref="AI42"/>
    </sheetView>
  </sheetViews>
  <sheetFormatPr defaultRowHeight="14.4"/>
  <cols>
    <col min="1" max="2" width="3.109375" customWidth="1"/>
  </cols>
  <sheetData>
    <row r="1" spans="1:18" ht="6.75" customHeight="1" thickBot="1">
      <c r="N1" s="4"/>
      <c r="O1" s="4"/>
      <c r="P1" s="4"/>
      <c r="Q1" s="4"/>
      <c r="R1" s="4"/>
    </row>
    <row r="2" spans="1:18" ht="24.75" customHeight="1" thickBot="1">
      <c r="C2" s="316" t="s">
        <v>904</v>
      </c>
      <c r="D2" s="317"/>
      <c r="E2" s="317"/>
      <c r="F2" s="317"/>
      <c r="G2" s="317"/>
      <c r="H2" s="317"/>
      <c r="I2" s="317"/>
      <c r="J2" s="317"/>
      <c r="K2" s="317"/>
      <c r="L2" s="317"/>
      <c r="M2" s="318"/>
      <c r="N2" s="261"/>
      <c r="O2" s="261"/>
      <c r="P2" s="261"/>
      <c r="Q2" s="261"/>
      <c r="R2" s="261"/>
    </row>
    <row r="3" spans="1:18" s="3" customFormat="1" ht="15.75" customHeight="1">
      <c r="A3" s="259"/>
      <c r="B3" s="259"/>
      <c r="C3" s="260"/>
      <c r="D3" s="260"/>
      <c r="E3" s="260"/>
      <c r="F3" s="260"/>
      <c r="G3" s="260"/>
      <c r="H3" s="260"/>
      <c r="I3" s="260"/>
      <c r="J3" s="260"/>
      <c r="K3" s="260"/>
      <c r="L3" s="260"/>
      <c r="M3" s="260"/>
      <c r="N3" s="260"/>
      <c r="O3" s="260"/>
      <c r="P3" s="260"/>
      <c r="Q3" s="260"/>
      <c r="R3" s="260"/>
    </row>
    <row r="4" spans="1:18">
      <c r="A4" s="4"/>
      <c r="B4" s="4"/>
      <c r="C4" s="4"/>
      <c r="D4" s="4"/>
      <c r="E4" s="4"/>
      <c r="F4" s="4"/>
      <c r="G4" s="4"/>
      <c r="H4" s="4"/>
      <c r="I4" s="4"/>
      <c r="J4" s="4"/>
      <c r="K4" s="4"/>
      <c r="L4" s="4"/>
      <c r="M4" s="4"/>
      <c r="N4" s="4"/>
      <c r="O4" s="4"/>
      <c r="P4" s="4"/>
      <c r="Q4" s="4"/>
      <c r="R4" s="4"/>
    </row>
    <row r="5" spans="1:18">
      <c r="A5" s="4"/>
      <c r="B5" s="4"/>
      <c r="C5" s="4"/>
      <c r="D5" s="4"/>
      <c r="E5" s="4"/>
      <c r="F5" s="4"/>
      <c r="G5" s="4"/>
      <c r="H5" s="4"/>
      <c r="I5" s="4"/>
      <c r="J5" s="4"/>
      <c r="K5" s="4"/>
      <c r="L5" s="4"/>
      <c r="M5" s="4"/>
      <c r="N5" s="4"/>
      <c r="O5" s="4"/>
      <c r="P5" s="4"/>
      <c r="Q5" s="4"/>
      <c r="R5" s="4"/>
    </row>
  </sheetData>
  <sheetProtection algorithmName="SHA-512" hashValue="q1BW/EPv+fqveBD1/ZPgkfQ1/v2fejV0tbKkKR1iJLyBlpRjDYpAYOTF2dYjzz5k19pAbF73AoR3w9YancapRA==" saltValue="GWPucOZPlBz086R0pcU+Kg==" spinCount="100000" sheet="1" objects="1" scenarios="1"/>
  <mergeCells count="1">
    <mergeCell ref="C2:M2"/>
  </mergeCells>
  <pageMargins left="0.7" right="0.7" top="0.75" bottom="0.75" header="0.3" footer="0.3"/>
  <pageSetup scale="5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C1:AQ164"/>
  <sheetViews>
    <sheetView showGridLines="0" zoomScaleNormal="100" workbookViewId="0">
      <selection activeCell="V29" sqref="V29"/>
    </sheetView>
  </sheetViews>
  <sheetFormatPr defaultColWidth="9.109375" defaultRowHeight="13.8"/>
  <cols>
    <col min="1" max="2" width="3.109375" style="6" customWidth="1"/>
    <col min="3" max="3" width="10.33203125" style="6" customWidth="1"/>
    <col min="4" max="4" width="11.5546875" style="6" customWidth="1"/>
    <col min="5" max="5" width="10.44140625" style="6" customWidth="1"/>
    <col min="6" max="7" width="10.109375" style="6" customWidth="1"/>
    <col min="8" max="8" width="10.88671875" style="6" customWidth="1"/>
    <col min="9" max="9" width="10.5546875" style="6" customWidth="1"/>
    <col min="10" max="10" width="9" style="6" customWidth="1"/>
    <col min="11" max="11" width="9.88671875" style="6" customWidth="1"/>
    <col min="12" max="12" width="11.33203125" style="10" customWidth="1"/>
    <col min="13" max="13" width="11.109375" style="9" customWidth="1"/>
    <col min="14" max="14" width="9.109375" style="9"/>
    <col min="15" max="17" width="9.109375" style="9" customWidth="1"/>
    <col min="18" max="18" width="13.6640625" style="9" bestFit="1" customWidth="1"/>
    <col min="19" max="19" width="8.5546875" style="8" bestFit="1" customWidth="1"/>
    <col min="20" max="20" width="9.109375" style="7"/>
    <col min="21" max="30" width="9.109375" style="6"/>
    <col min="31" max="43" width="0" style="6" hidden="1" customWidth="1"/>
    <col min="44" max="16384" width="9.109375" style="6"/>
  </cols>
  <sheetData>
    <row r="1" spans="3:43" ht="4.5" customHeight="1" thickBot="1">
      <c r="R1" s="6"/>
      <c r="S1" s="6"/>
      <c r="T1" s="6"/>
    </row>
    <row r="2" spans="3:43" ht="18.600000000000001" thickBot="1">
      <c r="C2" s="330" t="s">
        <v>905</v>
      </c>
      <c r="D2" s="331"/>
      <c r="E2" s="331"/>
      <c r="F2" s="331"/>
      <c r="G2" s="331"/>
      <c r="H2" s="331"/>
      <c r="I2" s="331"/>
      <c r="J2" s="331"/>
      <c r="K2" s="331"/>
      <c r="L2" s="331"/>
      <c r="M2" s="331"/>
      <c r="N2" s="331"/>
      <c r="O2" s="331"/>
      <c r="P2" s="332"/>
      <c r="R2" s="6"/>
      <c r="S2" s="6"/>
      <c r="T2" s="6"/>
    </row>
    <row r="3" spans="3:43" ht="36" customHeight="1">
      <c r="C3" s="55" t="s">
        <v>797</v>
      </c>
      <c r="D3" s="56"/>
      <c r="E3" s="333">
        <f>'Rent Request'!H10</f>
        <v>0</v>
      </c>
      <c r="F3" s="333"/>
      <c r="G3" s="333"/>
      <c r="H3" s="333"/>
      <c r="I3" s="333"/>
      <c r="J3" s="333"/>
      <c r="K3" s="334" t="s">
        <v>890</v>
      </c>
      <c r="L3" s="334"/>
      <c r="M3" s="335">
        <f>'Rent Request'!P8</f>
        <v>0</v>
      </c>
      <c r="N3" s="335"/>
      <c r="O3" s="335"/>
      <c r="P3" s="335"/>
      <c r="Q3" s="36"/>
      <c r="R3" s="6"/>
      <c r="S3" s="6"/>
      <c r="T3" s="6"/>
      <c r="AE3" s="6">
        <v>0</v>
      </c>
      <c r="AF3" s="6" t="s">
        <v>897</v>
      </c>
    </row>
    <row r="4" spans="3:43" ht="36" customHeight="1" thickBot="1">
      <c r="C4" s="57"/>
      <c r="D4" s="58"/>
      <c r="E4" s="58"/>
      <c r="F4" s="58"/>
      <c r="G4" s="211"/>
      <c r="H4" s="59"/>
      <c r="I4" s="59"/>
      <c r="J4" s="59"/>
      <c r="K4" s="59"/>
      <c r="L4" s="59"/>
      <c r="M4" s="59"/>
      <c r="N4" s="59"/>
      <c r="O4" s="60"/>
      <c r="P4" s="60"/>
      <c r="R4" s="241" t="s">
        <v>901</v>
      </c>
      <c r="S4" s="6"/>
      <c r="T4" s="6"/>
      <c r="AE4" s="6">
        <v>1</v>
      </c>
      <c r="AF4" s="6" t="s">
        <v>898</v>
      </c>
      <c r="AG4" s="165" t="s">
        <v>864</v>
      </c>
      <c r="AH4" s="167" t="s">
        <v>865</v>
      </c>
      <c r="AI4" s="168" t="s">
        <v>866</v>
      </c>
      <c r="AJ4" s="167" t="s">
        <v>867</v>
      </c>
      <c r="AK4" s="168" t="s">
        <v>868</v>
      </c>
      <c r="AL4" s="168">
        <v>0</v>
      </c>
      <c r="AM4" s="168">
        <v>1</v>
      </c>
      <c r="AN4" s="168">
        <v>2</v>
      </c>
      <c r="AO4" s="168">
        <v>3</v>
      </c>
      <c r="AP4" s="168">
        <v>4</v>
      </c>
      <c r="AQ4" s="168">
        <v>5</v>
      </c>
    </row>
    <row r="5" spans="3:43" ht="55.8">
      <c r="C5" s="61" t="s">
        <v>798</v>
      </c>
      <c r="D5" s="62" t="s">
        <v>1483</v>
      </c>
      <c r="E5" s="62" t="s">
        <v>891</v>
      </c>
      <c r="F5" s="63" t="s">
        <v>800</v>
      </c>
      <c r="G5" s="63" t="s">
        <v>892</v>
      </c>
      <c r="H5" s="63" t="s">
        <v>766</v>
      </c>
      <c r="I5" s="62" t="s">
        <v>765</v>
      </c>
      <c r="J5" s="62" t="s">
        <v>764</v>
      </c>
      <c r="K5" s="62" t="s">
        <v>801</v>
      </c>
      <c r="L5" s="62" t="s">
        <v>896</v>
      </c>
      <c r="M5" s="62" t="s">
        <v>762</v>
      </c>
      <c r="N5" s="62" t="s">
        <v>763</v>
      </c>
      <c r="O5" s="35" t="s">
        <v>824</v>
      </c>
      <c r="P5" s="35" t="s">
        <v>822</v>
      </c>
      <c r="R5" s="235" t="s">
        <v>777</v>
      </c>
      <c r="S5" s="235" t="s">
        <v>778</v>
      </c>
      <c r="T5" s="236" t="s">
        <v>779</v>
      </c>
      <c r="U5" s="235" t="s">
        <v>780</v>
      </c>
      <c r="V5" s="235" t="s">
        <v>781</v>
      </c>
      <c r="W5" s="235" t="s">
        <v>782</v>
      </c>
      <c r="X5" s="235" t="s">
        <v>783</v>
      </c>
      <c r="Y5" s="235" t="s">
        <v>784</v>
      </c>
      <c r="Z5" s="235" t="s">
        <v>856</v>
      </c>
      <c r="AA5" s="338" t="s">
        <v>785</v>
      </c>
      <c r="AB5" s="338"/>
      <c r="AG5" s="166"/>
      <c r="AH5" s="169"/>
      <c r="AI5" s="170"/>
      <c r="AJ5" s="169"/>
      <c r="AK5" s="171"/>
      <c r="AL5" s="172"/>
      <c r="AM5" s="172"/>
      <c r="AN5" s="172"/>
      <c r="AO5" s="172"/>
      <c r="AP5" s="172"/>
      <c r="AQ5" s="172"/>
    </row>
    <row r="6" spans="3:43" ht="15" thickBot="1">
      <c r="C6" s="64"/>
      <c r="D6" s="65"/>
      <c r="E6" s="66"/>
      <c r="F6" s="67"/>
      <c r="G6" s="68"/>
      <c r="H6" s="68"/>
      <c r="I6" s="69" t="s">
        <v>761</v>
      </c>
      <c r="J6" s="70"/>
      <c r="K6" s="71"/>
      <c r="L6" s="69" t="s">
        <v>760</v>
      </c>
      <c r="M6" s="34" t="s">
        <v>759</v>
      </c>
      <c r="N6" s="69" t="s">
        <v>802</v>
      </c>
      <c r="O6" s="33" t="s">
        <v>823</v>
      </c>
      <c r="P6" s="33" t="s">
        <v>899</v>
      </c>
      <c r="R6" s="237" t="s">
        <v>786</v>
      </c>
      <c r="S6" s="242">
        <f>'Exhibit 1 (UA)'!D15</f>
        <v>0</v>
      </c>
      <c r="T6" s="242">
        <f>'Exhibit 1 (UA)'!E15</f>
        <v>0</v>
      </c>
      <c r="U6" s="243">
        <f>'Exhibit 1 (UA)'!F15</f>
        <v>0</v>
      </c>
      <c r="V6" s="243">
        <f>'Exhibit 1 (UA)'!G15</f>
        <v>0</v>
      </c>
      <c r="W6" s="243">
        <f>'Exhibit 1 (UA)'!H15</f>
        <v>0</v>
      </c>
      <c r="X6" s="243">
        <f>'Exhibit 1 (UA)'!I15</f>
        <v>0</v>
      </c>
      <c r="Y6" s="243">
        <f>'Exhibit 1 (UA)'!J15</f>
        <v>0</v>
      </c>
      <c r="Z6" s="244">
        <f>'Exhibit 1 (UA)'!K15</f>
        <v>0</v>
      </c>
      <c r="AA6" s="336">
        <f>'Exhibit 1 (UA)'!L15</f>
        <v>0</v>
      </c>
      <c r="AB6" s="337"/>
      <c r="AG6" s="166"/>
      <c r="AH6" s="169" t="str">
        <f t="shared" ref="AH6:AH36" si="0">IF(H6="", "", SUM(IF($AY$9&gt;=0,VLOOKUP($AZ$9,$AZ$4:$BF$12,(H6+2),FALSE)), IF($AY$10&gt;=0,VLOOKUP($AZ$10,$AZ$4:$BF$12,(H6+2),FALSE)), IF($AY$11&gt;=0,VLOOKUP($AZ$11,$AZ$4:$BF$12,(H6+2),FALSE))))</f>
        <v/>
      </c>
      <c r="AI6" s="170" t="str">
        <f t="shared" ref="AI6:AI36" si="1">IF(F6="","",F6*L6)</f>
        <v/>
      </c>
      <c r="AJ6" s="169" t="str">
        <f t="shared" ref="AJ6:AJ36" si="2">IF(H6="", "", SUM(IF($AY$9&gt;0,VLOOKUP($AZ$9,$AZ$4:$BF$12,(H6+2),FALSE)), IF($AY$10&gt;0,VLOOKUP($AZ$10,$AZ$4:$BF$12,(H6+2),FALSE)), IF($AY$11&gt;0,VLOOKUP($AZ$11,$AZ$4:$BF$12,(H6+2),FALSE))))</f>
        <v/>
      </c>
      <c r="AK6" s="171" t="str">
        <f t="shared" ref="AK6:AK36" si="3">IF(F6="","",AJ6*F6)</f>
        <v/>
      </c>
      <c r="AL6" s="172"/>
      <c r="AM6" s="172"/>
      <c r="AN6" s="172"/>
      <c r="AO6" s="172"/>
      <c r="AP6" s="172"/>
      <c r="AQ6" s="172"/>
    </row>
    <row r="7" spans="3:43" ht="15" customHeight="1">
      <c r="C7" s="191"/>
      <c r="D7" s="192"/>
      <c r="E7" s="193"/>
      <c r="F7" s="193"/>
      <c r="G7" s="193"/>
      <c r="H7" s="194"/>
      <c r="I7" s="195"/>
      <c r="J7" s="195"/>
      <c r="K7" s="196"/>
      <c r="L7" s="141"/>
      <c r="M7" s="208"/>
      <c r="N7" s="229" t="str">
        <f ca="1">IF(J7="","",INDIRECT(ADDRESS(16,21+J7)))</f>
        <v/>
      </c>
      <c r="O7" s="231" t="str">
        <f>IF(M7="","",M7+N7)</f>
        <v/>
      </c>
      <c r="P7" s="232" t="str">
        <f>IF(L7&lt;&gt;"",L7-O7,"")</f>
        <v/>
      </c>
      <c r="R7" s="237" t="s">
        <v>787</v>
      </c>
      <c r="S7" s="245">
        <f>'Exhibit 1 (UA)'!D16</f>
        <v>0</v>
      </c>
      <c r="T7" s="245">
        <f>'Exhibit 1 (UA)'!E16</f>
        <v>0</v>
      </c>
      <c r="U7" s="243">
        <f>'Exhibit 1 (UA)'!F16</f>
        <v>0</v>
      </c>
      <c r="V7" s="243">
        <f>'Exhibit 1 (UA)'!G16</f>
        <v>0</v>
      </c>
      <c r="W7" s="243">
        <f>'Exhibit 1 (UA)'!H16</f>
        <v>0</v>
      </c>
      <c r="X7" s="243">
        <f>'Exhibit 1 (UA)'!I16</f>
        <v>0</v>
      </c>
      <c r="Y7" s="243">
        <f>'Exhibit 1 (UA)'!J16</f>
        <v>0</v>
      </c>
      <c r="Z7" s="244">
        <f>'Exhibit 1 (UA)'!K16</f>
        <v>0</v>
      </c>
      <c r="AA7" s="336">
        <f>'Exhibit 1 (UA)'!L16</f>
        <v>0</v>
      </c>
      <c r="AB7" s="337"/>
      <c r="AG7" s="166"/>
      <c r="AH7" s="169" t="str">
        <f t="shared" si="0"/>
        <v/>
      </c>
      <c r="AI7" s="170" t="str">
        <f t="shared" si="1"/>
        <v/>
      </c>
      <c r="AJ7" s="169" t="str">
        <f t="shared" si="2"/>
        <v/>
      </c>
      <c r="AK7" s="171" t="str">
        <f t="shared" si="3"/>
        <v/>
      </c>
      <c r="AL7" s="172"/>
      <c r="AM7" s="172"/>
      <c r="AN7" s="172"/>
      <c r="AO7" s="172"/>
      <c r="AP7" s="172"/>
      <c r="AQ7" s="172"/>
    </row>
    <row r="8" spans="3:43" ht="14.4">
      <c r="C8" s="197"/>
      <c r="D8" s="198"/>
      <c r="E8" s="199"/>
      <c r="F8" s="199"/>
      <c r="G8" s="199"/>
      <c r="H8" s="200"/>
      <c r="I8" s="201"/>
      <c r="J8" s="201"/>
      <c r="K8" s="202"/>
      <c r="L8" s="148"/>
      <c r="M8" s="209"/>
      <c r="N8" s="230" t="str">
        <f ca="1">IF(J8="","",INDIRECT(ADDRESS(16,21+J8)))</f>
        <v/>
      </c>
      <c r="O8" s="232" t="str">
        <f>IF(M8="","",M8+N8)</f>
        <v/>
      </c>
      <c r="P8" s="232" t="str">
        <f>IF(L8&lt;&gt;"",L8-O8,"")</f>
        <v/>
      </c>
      <c r="R8" s="237" t="s">
        <v>788</v>
      </c>
      <c r="S8" s="245">
        <f>'Exhibit 1 (UA)'!D17</f>
        <v>0</v>
      </c>
      <c r="T8" s="245">
        <f>'Exhibit 1 (UA)'!E17</f>
        <v>0</v>
      </c>
      <c r="U8" s="243">
        <f>'Exhibit 1 (UA)'!F17</f>
        <v>0</v>
      </c>
      <c r="V8" s="243">
        <f>'Exhibit 1 (UA)'!G17</f>
        <v>0</v>
      </c>
      <c r="W8" s="243">
        <f>'Exhibit 1 (UA)'!H17</f>
        <v>0</v>
      </c>
      <c r="X8" s="243">
        <f>'Exhibit 1 (UA)'!I17</f>
        <v>0</v>
      </c>
      <c r="Y8" s="243">
        <f>'Exhibit 1 (UA)'!J17</f>
        <v>0</v>
      </c>
      <c r="Z8" s="244">
        <f>'Exhibit 1 (UA)'!K17</f>
        <v>0</v>
      </c>
      <c r="AA8" s="336">
        <f>'Exhibit 1 (UA)'!L17</f>
        <v>0</v>
      </c>
      <c r="AB8" s="337"/>
      <c r="AG8" s="166"/>
      <c r="AH8" s="169" t="str">
        <f t="shared" si="0"/>
        <v/>
      </c>
      <c r="AI8" s="170" t="str">
        <f t="shared" si="1"/>
        <v/>
      </c>
      <c r="AJ8" s="169" t="str">
        <f t="shared" si="2"/>
        <v/>
      </c>
      <c r="AK8" s="171" t="str">
        <f t="shared" si="3"/>
        <v/>
      </c>
      <c r="AL8" s="172"/>
      <c r="AM8" s="172"/>
      <c r="AN8" s="172"/>
      <c r="AO8" s="172"/>
      <c r="AP8" s="172"/>
      <c r="AQ8" s="172"/>
    </row>
    <row r="9" spans="3:43" ht="14.4">
      <c r="C9" s="197"/>
      <c r="D9" s="198"/>
      <c r="E9" s="199"/>
      <c r="F9" s="199"/>
      <c r="G9" s="199"/>
      <c r="H9" s="200"/>
      <c r="I9" s="201"/>
      <c r="J9" s="201"/>
      <c r="K9" s="202"/>
      <c r="L9" s="148"/>
      <c r="M9" s="209"/>
      <c r="N9" s="230" t="str">
        <f t="shared" ref="N9:N54" ca="1" si="4">IF(J9="","",INDIRECT(ADDRESS(16,21+J9)))</f>
        <v/>
      </c>
      <c r="O9" s="232" t="str">
        <f t="shared" ref="O9:O54" si="5">IF(M9="","",M9+N9)</f>
        <v/>
      </c>
      <c r="P9" s="232" t="str">
        <f>IF(L9&lt;&gt;"",L9-O9,"")</f>
        <v/>
      </c>
      <c r="R9" s="237" t="s">
        <v>789</v>
      </c>
      <c r="S9" s="245">
        <f>'Exhibit 1 (UA)'!D18</f>
        <v>0</v>
      </c>
      <c r="T9" s="245">
        <f>'Exhibit 1 (UA)'!E18</f>
        <v>0</v>
      </c>
      <c r="U9" s="243">
        <f>'Exhibit 1 (UA)'!F18</f>
        <v>0</v>
      </c>
      <c r="V9" s="243">
        <f>'Exhibit 1 (UA)'!G18</f>
        <v>0</v>
      </c>
      <c r="W9" s="243">
        <f>'Exhibit 1 (UA)'!H18</f>
        <v>0</v>
      </c>
      <c r="X9" s="243">
        <f>'Exhibit 1 (UA)'!I18</f>
        <v>0</v>
      </c>
      <c r="Y9" s="243">
        <f>'Exhibit 1 (UA)'!J18</f>
        <v>0</v>
      </c>
      <c r="Z9" s="244">
        <f>'Exhibit 1 (UA)'!K18</f>
        <v>0</v>
      </c>
      <c r="AA9" s="336">
        <f>'Exhibit 1 (UA)'!L18</f>
        <v>0</v>
      </c>
      <c r="AB9" s="337"/>
      <c r="AG9" s="166"/>
      <c r="AH9" s="169" t="str">
        <f t="shared" si="0"/>
        <v/>
      </c>
      <c r="AI9" s="170" t="str">
        <f t="shared" si="1"/>
        <v/>
      </c>
      <c r="AJ9" s="169" t="str">
        <f t="shared" si="2"/>
        <v/>
      </c>
      <c r="AK9" s="171" t="str">
        <f t="shared" si="3"/>
        <v/>
      </c>
      <c r="AL9" s="172"/>
      <c r="AM9" s="172"/>
      <c r="AN9" s="172"/>
      <c r="AO9" s="172"/>
      <c r="AP9" s="172"/>
      <c r="AQ9" s="172"/>
    </row>
    <row r="10" spans="3:43" ht="14.4">
      <c r="C10" s="197"/>
      <c r="D10" s="198"/>
      <c r="E10" s="199"/>
      <c r="F10" s="199"/>
      <c r="G10" s="199"/>
      <c r="H10" s="200"/>
      <c r="I10" s="201"/>
      <c r="J10" s="201"/>
      <c r="K10" s="202"/>
      <c r="L10" s="148"/>
      <c r="M10" s="209"/>
      <c r="N10" s="230" t="str">
        <f t="shared" ca="1" si="4"/>
        <v/>
      </c>
      <c r="O10" s="232" t="str">
        <f t="shared" si="5"/>
        <v/>
      </c>
      <c r="P10" s="232" t="str">
        <f t="shared" ref="P10:P55" si="6">IF(L10&lt;&gt;"",L10-O10,"")</f>
        <v/>
      </c>
      <c r="R10" s="237" t="s">
        <v>790</v>
      </c>
      <c r="S10" s="245">
        <f>'Exhibit 1 (UA)'!D19</f>
        <v>0</v>
      </c>
      <c r="T10" s="245">
        <f>'Exhibit 1 (UA)'!E19</f>
        <v>0</v>
      </c>
      <c r="U10" s="243">
        <f>'Exhibit 1 (UA)'!F19</f>
        <v>0</v>
      </c>
      <c r="V10" s="243">
        <f>'Exhibit 1 (UA)'!G19</f>
        <v>0</v>
      </c>
      <c r="W10" s="243">
        <f>'Exhibit 1 (UA)'!H19</f>
        <v>0</v>
      </c>
      <c r="X10" s="243">
        <f>'Exhibit 1 (UA)'!I19</f>
        <v>0</v>
      </c>
      <c r="Y10" s="243">
        <f>'Exhibit 1 (UA)'!J19</f>
        <v>0</v>
      </c>
      <c r="Z10" s="244">
        <f>'Exhibit 1 (UA)'!K19</f>
        <v>0</v>
      </c>
      <c r="AA10" s="336">
        <f>'Exhibit 1 (UA)'!L19</f>
        <v>0</v>
      </c>
      <c r="AB10" s="337"/>
      <c r="AG10" s="166"/>
      <c r="AH10" s="169" t="str">
        <f t="shared" si="0"/>
        <v/>
      </c>
      <c r="AI10" s="170" t="str">
        <f t="shared" si="1"/>
        <v/>
      </c>
      <c r="AJ10" s="169" t="str">
        <f t="shared" si="2"/>
        <v/>
      </c>
      <c r="AK10" s="171" t="str">
        <f t="shared" si="3"/>
        <v/>
      </c>
      <c r="AL10" s="172"/>
      <c r="AM10" s="172"/>
      <c r="AN10" s="172"/>
      <c r="AO10" s="172"/>
      <c r="AP10" s="172"/>
      <c r="AQ10" s="172"/>
    </row>
    <row r="11" spans="3:43" ht="14.4">
      <c r="C11" s="197"/>
      <c r="D11" s="198"/>
      <c r="E11" s="199"/>
      <c r="F11" s="199"/>
      <c r="G11" s="199"/>
      <c r="H11" s="200"/>
      <c r="I11" s="201"/>
      <c r="J11" s="201"/>
      <c r="K11" s="202"/>
      <c r="L11" s="148"/>
      <c r="M11" s="209"/>
      <c r="N11" s="230" t="str">
        <f t="shared" ca="1" si="4"/>
        <v/>
      </c>
      <c r="O11" s="232" t="str">
        <f t="shared" si="5"/>
        <v/>
      </c>
      <c r="P11" s="232" t="str">
        <f t="shared" si="6"/>
        <v/>
      </c>
      <c r="R11" s="237" t="s">
        <v>791</v>
      </c>
      <c r="S11" s="245">
        <f>'Exhibit 1 (UA)'!D20</f>
        <v>0</v>
      </c>
      <c r="T11" s="240"/>
      <c r="U11" s="243">
        <f>'Exhibit 1 (UA)'!F20</f>
        <v>0</v>
      </c>
      <c r="V11" s="243">
        <f>'Exhibit 1 (UA)'!G20</f>
        <v>0</v>
      </c>
      <c r="W11" s="243">
        <f>'Exhibit 1 (UA)'!H20</f>
        <v>0</v>
      </c>
      <c r="X11" s="243">
        <f>'Exhibit 1 (UA)'!I20</f>
        <v>0</v>
      </c>
      <c r="Y11" s="243">
        <f>'Exhibit 1 (UA)'!J20</f>
        <v>0</v>
      </c>
      <c r="Z11" s="244">
        <f>'Exhibit 1 (UA)'!K20</f>
        <v>0</v>
      </c>
      <c r="AA11" s="336">
        <f>'Exhibit 1 (UA)'!L20</f>
        <v>0</v>
      </c>
      <c r="AB11" s="337"/>
      <c r="AG11" s="166"/>
      <c r="AH11" s="169" t="str">
        <f t="shared" si="0"/>
        <v/>
      </c>
      <c r="AI11" s="170" t="str">
        <f t="shared" si="1"/>
        <v/>
      </c>
      <c r="AJ11" s="169" t="str">
        <f t="shared" si="2"/>
        <v/>
      </c>
      <c r="AK11" s="171" t="str">
        <f t="shared" si="3"/>
        <v/>
      </c>
      <c r="AL11" s="172"/>
      <c r="AM11" s="172"/>
      <c r="AN11" s="172"/>
      <c r="AO11" s="172"/>
      <c r="AP11" s="172"/>
      <c r="AQ11" s="172"/>
    </row>
    <row r="12" spans="3:43" ht="14.4">
      <c r="C12" s="197"/>
      <c r="D12" s="198"/>
      <c r="E12" s="199"/>
      <c r="F12" s="199"/>
      <c r="G12" s="199"/>
      <c r="H12" s="200"/>
      <c r="I12" s="201"/>
      <c r="J12" s="201"/>
      <c r="K12" s="202"/>
      <c r="L12" s="148"/>
      <c r="M12" s="209"/>
      <c r="N12" s="230" t="str">
        <f t="shared" ca="1" si="4"/>
        <v/>
      </c>
      <c r="O12" s="232" t="str">
        <f t="shared" si="5"/>
        <v/>
      </c>
      <c r="P12" s="232" t="str">
        <f t="shared" si="6"/>
        <v/>
      </c>
      <c r="R12" s="237" t="s">
        <v>792</v>
      </c>
      <c r="S12" s="245">
        <f>'Exhibit 1 (UA)'!D21</f>
        <v>0</v>
      </c>
      <c r="T12" s="240"/>
      <c r="U12" s="243">
        <f>'Exhibit 1 (UA)'!F21</f>
        <v>0</v>
      </c>
      <c r="V12" s="243">
        <f>'Exhibit 1 (UA)'!G21</f>
        <v>0</v>
      </c>
      <c r="W12" s="243">
        <f>'Exhibit 1 (UA)'!H21</f>
        <v>0</v>
      </c>
      <c r="X12" s="243">
        <f>'Exhibit 1 (UA)'!I21</f>
        <v>0</v>
      </c>
      <c r="Y12" s="243">
        <f>'Exhibit 1 (UA)'!J21</f>
        <v>0</v>
      </c>
      <c r="Z12" s="244">
        <f>'Exhibit 1 (UA)'!K21</f>
        <v>0</v>
      </c>
      <c r="AA12" s="336">
        <f>'Exhibit 1 (UA)'!L21</f>
        <v>0</v>
      </c>
      <c r="AB12" s="337"/>
      <c r="AG12" s="166"/>
      <c r="AH12" s="169" t="str">
        <f t="shared" si="0"/>
        <v/>
      </c>
      <c r="AI12" s="170" t="str">
        <f t="shared" si="1"/>
        <v/>
      </c>
      <c r="AJ12" s="169" t="str">
        <f t="shared" si="2"/>
        <v/>
      </c>
      <c r="AK12" s="171" t="str">
        <f t="shared" si="3"/>
        <v/>
      </c>
      <c r="AL12" s="172"/>
      <c r="AM12" s="172"/>
      <c r="AN12" s="172"/>
      <c r="AO12" s="172"/>
      <c r="AP12" s="172"/>
      <c r="AQ12" s="172"/>
    </row>
    <row r="13" spans="3:43" ht="14.4">
      <c r="C13" s="197"/>
      <c r="D13" s="198"/>
      <c r="E13" s="199"/>
      <c r="F13" s="199"/>
      <c r="G13" s="199"/>
      <c r="H13" s="200"/>
      <c r="I13" s="201"/>
      <c r="J13" s="201"/>
      <c r="K13" s="202"/>
      <c r="L13" s="148"/>
      <c r="M13" s="209"/>
      <c r="N13" s="230" t="str">
        <f t="shared" ca="1" si="4"/>
        <v/>
      </c>
      <c r="O13" s="232" t="str">
        <f t="shared" si="5"/>
        <v/>
      </c>
      <c r="P13" s="232" t="str">
        <f t="shared" si="6"/>
        <v/>
      </c>
      <c r="R13" s="237" t="s">
        <v>793</v>
      </c>
      <c r="S13" s="245">
        <f>'Exhibit 1 (UA)'!D22</f>
        <v>0</v>
      </c>
      <c r="T13" s="240"/>
      <c r="U13" s="243">
        <f>'Exhibit 1 (UA)'!F22</f>
        <v>0</v>
      </c>
      <c r="V13" s="243">
        <f>'Exhibit 1 (UA)'!G22</f>
        <v>0</v>
      </c>
      <c r="W13" s="243">
        <f>'Exhibit 1 (UA)'!H22</f>
        <v>0</v>
      </c>
      <c r="X13" s="243">
        <f>'Exhibit 1 (UA)'!I22</f>
        <v>0</v>
      </c>
      <c r="Y13" s="243">
        <f>'Exhibit 1 (UA)'!J22</f>
        <v>0</v>
      </c>
      <c r="Z13" s="244">
        <f>'Exhibit 1 (UA)'!K22</f>
        <v>0</v>
      </c>
      <c r="AA13" s="336">
        <f>'Exhibit 1 (UA)'!L22</f>
        <v>0</v>
      </c>
      <c r="AB13" s="337"/>
      <c r="AG13" s="166"/>
      <c r="AH13" s="169" t="str">
        <f t="shared" si="0"/>
        <v/>
      </c>
      <c r="AI13" s="170" t="str">
        <f t="shared" si="1"/>
        <v/>
      </c>
      <c r="AJ13" s="169" t="str">
        <f t="shared" si="2"/>
        <v/>
      </c>
      <c r="AK13" s="171" t="str">
        <f t="shared" si="3"/>
        <v/>
      </c>
      <c r="AL13" s="172"/>
      <c r="AM13" s="172"/>
      <c r="AN13" s="172"/>
      <c r="AO13" s="172"/>
      <c r="AP13" s="172"/>
      <c r="AQ13" s="172"/>
    </row>
    <row r="14" spans="3:43" ht="14.4">
      <c r="C14" s="197"/>
      <c r="D14" s="198"/>
      <c r="E14" s="199"/>
      <c r="F14" s="199"/>
      <c r="G14" s="199"/>
      <c r="H14" s="200"/>
      <c r="I14" s="201"/>
      <c r="J14" s="201"/>
      <c r="K14" s="202"/>
      <c r="L14" s="148"/>
      <c r="M14" s="209"/>
      <c r="N14" s="230" t="str">
        <f t="shared" ca="1" si="4"/>
        <v/>
      </c>
      <c r="O14" s="232" t="str">
        <f t="shared" si="5"/>
        <v/>
      </c>
      <c r="P14" s="232" t="str">
        <f t="shared" si="6"/>
        <v/>
      </c>
      <c r="R14" s="237" t="s">
        <v>794</v>
      </c>
      <c r="S14" s="245">
        <f>'Exhibit 1 (UA)'!D23</f>
        <v>0</v>
      </c>
      <c r="T14" s="245">
        <f>'Exhibit 1 (UA)'!E23</f>
        <v>0</v>
      </c>
      <c r="U14" s="243">
        <f>'Exhibit 1 (UA)'!F23</f>
        <v>0</v>
      </c>
      <c r="V14" s="243">
        <f>'Exhibit 1 (UA)'!G23</f>
        <v>0</v>
      </c>
      <c r="W14" s="243">
        <f>'Exhibit 1 (UA)'!H23</f>
        <v>0</v>
      </c>
      <c r="X14" s="243">
        <f>'Exhibit 1 (UA)'!I23</f>
        <v>0</v>
      </c>
      <c r="Y14" s="243">
        <f>'Exhibit 1 (UA)'!J23</f>
        <v>0</v>
      </c>
      <c r="Z14" s="244">
        <f>'Exhibit 1 (UA)'!K23</f>
        <v>0</v>
      </c>
      <c r="AA14" s="336">
        <f>'Exhibit 1 (UA)'!L23</f>
        <v>0</v>
      </c>
      <c r="AB14" s="337"/>
      <c r="AG14" s="166"/>
      <c r="AH14" s="169" t="str">
        <f t="shared" si="0"/>
        <v/>
      </c>
      <c r="AI14" s="170" t="str">
        <f t="shared" si="1"/>
        <v/>
      </c>
      <c r="AJ14" s="169" t="str">
        <f t="shared" si="2"/>
        <v/>
      </c>
      <c r="AK14" s="171" t="str">
        <f t="shared" si="3"/>
        <v/>
      </c>
      <c r="AL14" s="172"/>
      <c r="AM14" s="172"/>
      <c r="AN14" s="172"/>
      <c r="AO14" s="172"/>
      <c r="AP14" s="172"/>
      <c r="AQ14" s="172"/>
    </row>
    <row r="15" spans="3:43" ht="14.4">
      <c r="C15" s="197"/>
      <c r="D15" s="198"/>
      <c r="E15" s="199"/>
      <c r="F15" s="199"/>
      <c r="G15" s="199"/>
      <c r="H15" s="200"/>
      <c r="I15" s="201"/>
      <c r="J15" s="201"/>
      <c r="K15" s="202"/>
      <c r="L15" s="148"/>
      <c r="M15" s="209"/>
      <c r="N15" s="230" t="str">
        <f t="shared" ca="1" si="4"/>
        <v/>
      </c>
      <c r="O15" s="232" t="str">
        <f t="shared" si="5"/>
        <v/>
      </c>
      <c r="P15" s="232" t="str">
        <f t="shared" si="6"/>
        <v/>
      </c>
      <c r="R15" s="237" t="s">
        <v>795</v>
      </c>
      <c r="S15" s="245">
        <f>'Exhibit 1 (UA)'!D24</f>
        <v>0</v>
      </c>
      <c r="T15" s="245">
        <f>'Exhibit 1 (UA)'!E24</f>
        <v>0</v>
      </c>
      <c r="U15" s="243">
        <f>'Exhibit 1 (UA)'!F24</f>
        <v>0</v>
      </c>
      <c r="V15" s="243">
        <f>'Exhibit 1 (UA)'!G24</f>
        <v>0</v>
      </c>
      <c r="W15" s="243">
        <f>'Exhibit 1 (UA)'!H24</f>
        <v>0</v>
      </c>
      <c r="X15" s="243">
        <f>'Exhibit 1 (UA)'!I24</f>
        <v>0</v>
      </c>
      <c r="Y15" s="243">
        <f>'Exhibit 1 (UA)'!J24</f>
        <v>0</v>
      </c>
      <c r="Z15" s="244">
        <f>'Exhibit 1 (UA)'!K24</f>
        <v>0</v>
      </c>
      <c r="AA15" s="336">
        <f>'Exhibit 1 (UA)'!L24</f>
        <v>0</v>
      </c>
      <c r="AB15" s="337"/>
      <c r="AG15" s="166"/>
      <c r="AH15" s="169" t="str">
        <f t="shared" si="0"/>
        <v/>
      </c>
      <c r="AI15" s="170" t="str">
        <f t="shared" si="1"/>
        <v/>
      </c>
      <c r="AJ15" s="169" t="str">
        <f t="shared" si="2"/>
        <v/>
      </c>
      <c r="AK15" s="171" t="str">
        <f t="shared" si="3"/>
        <v/>
      </c>
      <c r="AL15" s="172"/>
      <c r="AM15" s="172"/>
      <c r="AN15" s="172"/>
      <c r="AO15" s="172"/>
      <c r="AP15" s="172"/>
      <c r="AQ15" s="172"/>
    </row>
    <row r="16" spans="3:43" ht="14.4">
      <c r="C16" s="197"/>
      <c r="D16" s="198"/>
      <c r="E16" s="199"/>
      <c r="F16" s="199"/>
      <c r="G16" s="199"/>
      <c r="H16" s="200"/>
      <c r="I16" s="201"/>
      <c r="J16" s="201"/>
      <c r="K16" s="202"/>
      <c r="L16" s="148"/>
      <c r="M16" s="209"/>
      <c r="N16" s="230" t="str">
        <f t="shared" ca="1" si="4"/>
        <v/>
      </c>
      <c r="O16" s="232" t="str">
        <f t="shared" si="5"/>
        <v/>
      </c>
      <c r="P16" s="232" t="str">
        <f t="shared" si="6"/>
        <v/>
      </c>
      <c r="Q16" s="6"/>
      <c r="R16" s="238"/>
      <c r="S16" s="238"/>
      <c r="T16" s="238"/>
      <c r="U16" s="239">
        <f t="shared" ref="U16:Z16" si="7">ROUNDUP(SUMIFS(U6:U15,$S6:$S15,"Tenant"),0)</f>
        <v>0</v>
      </c>
      <c r="V16" s="239">
        <f t="shared" si="7"/>
        <v>0</v>
      </c>
      <c r="W16" s="239">
        <f t="shared" si="7"/>
        <v>0</v>
      </c>
      <c r="X16" s="239">
        <f t="shared" si="7"/>
        <v>0</v>
      </c>
      <c r="Y16" s="239">
        <f t="shared" si="7"/>
        <v>0</v>
      </c>
      <c r="Z16" s="239">
        <f t="shared" si="7"/>
        <v>0</v>
      </c>
      <c r="AA16" s="238"/>
      <c r="AB16" s="238"/>
      <c r="AG16" s="166"/>
      <c r="AH16" s="169" t="str">
        <f t="shared" si="0"/>
        <v/>
      </c>
      <c r="AI16" s="170" t="str">
        <f t="shared" si="1"/>
        <v/>
      </c>
      <c r="AJ16" s="169" t="str">
        <f t="shared" si="2"/>
        <v/>
      </c>
      <c r="AK16" s="171" t="str">
        <f t="shared" si="3"/>
        <v/>
      </c>
      <c r="AL16" s="172"/>
      <c r="AM16" s="172"/>
      <c r="AN16" s="172"/>
      <c r="AO16" s="172"/>
      <c r="AP16" s="172"/>
      <c r="AQ16" s="172"/>
    </row>
    <row r="17" spans="3:43" ht="14.4">
      <c r="C17" s="197"/>
      <c r="D17" s="198"/>
      <c r="E17" s="199"/>
      <c r="F17" s="199"/>
      <c r="G17" s="199"/>
      <c r="H17" s="200"/>
      <c r="I17" s="201"/>
      <c r="J17" s="201"/>
      <c r="K17" s="202"/>
      <c r="L17" s="148"/>
      <c r="M17" s="209"/>
      <c r="N17" s="230" t="str">
        <f t="shared" ca="1" si="4"/>
        <v/>
      </c>
      <c r="O17" s="232" t="str">
        <f t="shared" si="5"/>
        <v/>
      </c>
      <c r="P17" s="232" t="str">
        <f t="shared" si="6"/>
        <v/>
      </c>
      <c r="Q17" s="6"/>
      <c r="R17" s="6"/>
      <c r="S17" s="6"/>
      <c r="T17" s="6"/>
      <c r="AG17" s="166"/>
      <c r="AH17" s="169" t="str">
        <f t="shared" si="0"/>
        <v/>
      </c>
      <c r="AI17" s="170" t="str">
        <f t="shared" si="1"/>
        <v/>
      </c>
      <c r="AJ17" s="169" t="str">
        <f t="shared" si="2"/>
        <v/>
      </c>
      <c r="AK17" s="171" t="str">
        <f t="shared" si="3"/>
        <v/>
      </c>
      <c r="AL17" s="172"/>
      <c r="AM17" s="172"/>
      <c r="AN17" s="172"/>
      <c r="AO17" s="172"/>
      <c r="AP17" s="172"/>
      <c r="AQ17" s="172"/>
    </row>
    <row r="18" spans="3:43" ht="14.4">
      <c r="C18" s="197"/>
      <c r="D18" s="198"/>
      <c r="E18" s="199"/>
      <c r="F18" s="199"/>
      <c r="G18" s="199"/>
      <c r="H18" s="200"/>
      <c r="I18" s="201"/>
      <c r="J18" s="201"/>
      <c r="K18" s="202"/>
      <c r="L18" s="148"/>
      <c r="M18" s="209"/>
      <c r="N18" s="230" t="str">
        <f t="shared" ca="1" si="4"/>
        <v/>
      </c>
      <c r="O18" s="232" t="str">
        <f t="shared" si="5"/>
        <v/>
      </c>
      <c r="P18" s="232" t="str">
        <f t="shared" si="6"/>
        <v/>
      </c>
      <c r="Q18" s="6"/>
      <c r="R18" s="6"/>
      <c r="S18" s="6"/>
      <c r="T18" s="6"/>
      <c r="AG18" s="166"/>
      <c r="AH18" s="169" t="str">
        <f t="shared" si="0"/>
        <v/>
      </c>
      <c r="AI18" s="170" t="str">
        <f t="shared" si="1"/>
        <v/>
      </c>
      <c r="AJ18" s="169" t="str">
        <f t="shared" si="2"/>
        <v/>
      </c>
      <c r="AK18" s="171" t="str">
        <f t="shared" si="3"/>
        <v/>
      </c>
      <c r="AL18" s="172"/>
      <c r="AM18" s="172"/>
      <c r="AN18" s="172"/>
      <c r="AO18" s="172"/>
      <c r="AP18" s="172"/>
      <c r="AQ18" s="172"/>
    </row>
    <row r="19" spans="3:43" ht="14.4">
      <c r="C19" s="197"/>
      <c r="D19" s="198"/>
      <c r="E19" s="199"/>
      <c r="F19" s="199"/>
      <c r="G19" s="199"/>
      <c r="H19" s="200"/>
      <c r="I19" s="201"/>
      <c r="J19" s="201"/>
      <c r="K19" s="202"/>
      <c r="L19" s="148"/>
      <c r="M19" s="209"/>
      <c r="N19" s="230" t="str">
        <f t="shared" ca="1" si="4"/>
        <v/>
      </c>
      <c r="O19" s="232" t="str">
        <f t="shared" si="5"/>
        <v/>
      </c>
      <c r="P19" s="232" t="str">
        <f t="shared" si="6"/>
        <v/>
      </c>
      <c r="Q19" s="6"/>
      <c r="R19" s="6"/>
      <c r="S19" s="6"/>
      <c r="T19" s="6"/>
      <c r="AG19" s="166"/>
      <c r="AH19" s="169" t="str">
        <f t="shared" si="0"/>
        <v/>
      </c>
      <c r="AI19" s="170" t="str">
        <f t="shared" si="1"/>
        <v/>
      </c>
      <c r="AJ19" s="169" t="str">
        <f t="shared" si="2"/>
        <v/>
      </c>
      <c r="AK19" s="171" t="str">
        <f t="shared" si="3"/>
        <v/>
      </c>
      <c r="AL19" s="172"/>
      <c r="AM19" s="172"/>
      <c r="AN19" s="172"/>
      <c r="AO19" s="172"/>
      <c r="AP19" s="172"/>
      <c r="AQ19" s="172"/>
    </row>
    <row r="20" spans="3:43" ht="14.4">
      <c r="C20" s="197"/>
      <c r="D20" s="198"/>
      <c r="E20" s="199"/>
      <c r="F20" s="199"/>
      <c r="G20" s="199"/>
      <c r="H20" s="200"/>
      <c r="I20" s="201"/>
      <c r="J20" s="201"/>
      <c r="K20" s="202"/>
      <c r="L20" s="148"/>
      <c r="M20" s="209"/>
      <c r="N20" s="230" t="str">
        <f t="shared" ca="1" si="4"/>
        <v/>
      </c>
      <c r="O20" s="232" t="str">
        <f t="shared" si="5"/>
        <v/>
      </c>
      <c r="P20" s="232" t="str">
        <f t="shared" si="6"/>
        <v/>
      </c>
      <c r="Q20" s="6"/>
      <c r="R20" s="6"/>
      <c r="S20" s="6"/>
      <c r="T20" s="6"/>
      <c r="AG20" s="166"/>
      <c r="AH20" s="169" t="str">
        <f t="shared" si="0"/>
        <v/>
      </c>
      <c r="AI20" s="170" t="str">
        <f t="shared" si="1"/>
        <v/>
      </c>
      <c r="AJ20" s="169" t="str">
        <f t="shared" si="2"/>
        <v/>
      </c>
      <c r="AK20" s="171" t="str">
        <f t="shared" si="3"/>
        <v/>
      </c>
      <c r="AL20" s="172"/>
      <c r="AM20" s="172"/>
      <c r="AN20" s="172"/>
      <c r="AO20" s="172"/>
      <c r="AP20" s="172"/>
      <c r="AQ20" s="172"/>
    </row>
    <row r="21" spans="3:43" ht="14.4">
      <c r="C21" s="197"/>
      <c r="D21" s="198"/>
      <c r="E21" s="199"/>
      <c r="F21" s="199"/>
      <c r="G21" s="199"/>
      <c r="H21" s="200"/>
      <c r="I21" s="201"/>
      <c r="J21" s="201"/>
      <c r="K21" s="202"/>
      <c r="L21" s="148"/>
      <c r="M21" s="209"/>
      <c r="N21" s="230" t="str">
        <f t="shared" ca="1" si="4"/>
        <v/>
      </c>
      <c r="O21" s="232" t="str">
        <f t="shared" si="5"/>
        <v/>
      </c>
      <c r="P21" s="232" t="str">
        <f t="shared" si="6"/>
        <v/>
      </c>
      <c r="Q21" s="6"/>
      <c r="R21" s="12" t="s">
        <v>1484</v>
      </c>
      <c r="S21" s="12" t="s">
        <v>846</v>
      </c>
      <c r="T21" s="12"/>
      <c r="U21" s="12" t="s">
        <v>1488</v>
      </c>
      <c r="V21" s="12"/>
      <c r="W21" s="12"/>
      <c r="X21" s="12" t="s">
        <v>846</v>
      </c>
      <c r="AG21" s="166"/>
      <c r="AH21" s="169" t="str">
        <f t="shared" si="0"/>
        <v/>
      </c>
      <c r="AI21" s="170" t="str">
        <f t="shared" si="1"/>
        <v/>
      </c>
      <c r="AJ21" s="169" t="str">
        <f t="shared" si="2"/>
        <v/>
      </c>
      <c r="AK21" s="171" t="str">
        <f t="shared" si="3"/>
        <v/>
      </c>
      <c r="AL21" s="172"/>
      <c r="AM21" s="172"/>
      <c r="AN21" s="172"/>
      <c r="AO21" s="172"/>
      <c r="AP21" s="172"/>
      <c r="AQ21" s="172"/>
    </row>
    <row r="22" spans="3:43" ht="14.4">
      <c r="C22" s="197"/>
      <c r="D22" s="198"/>
      <c r="E22" s="199"/>
      <c r="F22" s="199"/>
      <c r="G22" s="199"/>
      <c r="H22" s="200"/>
      <c r="I22" s="201"/>
      <c r="J22" s="201"/>
      <c r="K22" s="202"/>
      <c r="L22" s="148"/>
      <c r="M22" s="209"/>
      <c r="N22" s="230" t="str">
        <f t="shared" ca="1" si="4"/>
        <v/>
      </c>
      <c r="O22" s="232" t="str">
        <f t="shared" si="5"/>
        <v/>
      </c>
      <c r="P22" s="232" t="str">
        <f t="shared" si="6"/>
        <v/>
      </c>
      <c r="Q22" s="6"/>
      <c r="R22" s="12" t="s">
        <v>841</v>
      </c>
      <c r="S22" s="12" t="s">
        <v>1487</v>
      </c>
      <c r="T22" s="12" t="s">
        <v>1491</v>
      </c>
      <c r="U22" s="12" t="s">
        <v>852</v>
      </c>
      <c r="V22" s="12">
        <v>0</v>
      </c>
      <c r="W22" s="12">
        <v>1</v>
      </c>
      <c r="X22" s="12" t="s">
        <v>748</v>
      </c>
      <c r="AG22" s="166"/>
      <c r="AH22" s="169" t="str">
        <f t="shared" si="0"/>
        <v/>
      </c>
      <c r="AI22" s="170" t="str">
        <f t="shared" si="1"/>
        <v/>
      </c>
      <c r="AJ22" s="169" t="str">
        <f t="shared" si="2"/>
        <v/>
      </c>
      <c r="AK22" s="171" t="str">
        <f t="shared" si="3"/>
        <v/>
      </c>
      <c r="AL22" s="172"/>
      <c r="AM22" s="172"/>
      <c r="AN22" s="172"/>
      <c r="AO22" s="172"/>
      <c r="AP22" s="172"/>
      <c r="AQ22" s="172"/>
    </row>
    <row r="23" spans="3:43" ht="14.4">
      <c r="C23" s="197"/>
      <c r="D23" s="198"/>
      <c r="E23" s="199"/>
      <c r="F23" s="199"/>
      <c r="G23" s="199"/>
      <c r="H23" s="200"/>
      <c r="I23" s="201"/>
      <c r="J23" s="201"/>
      <c r="K23" s="202"/>
      <c r="L23" s="148"/>
      <c r="M23" s="209"/>
      <c r="N23" s="230" t="str">
        <f t="shared" ca="1" si="4"/>
        <v/>
      </c>
      <c r="O23" s="232" t="str">
        <f t="shared" si="5"/>
        <v/>
      </c>
      <c r="P23" s="232" t="str">
        <f t="shared" si="6"/>
        <v/>
      </c>
      <c r="Q23" s="6"/>
      <c r="R23" s="12" t="s">
        <v>842</v>
      </c>
      <c r="S23" s="12" t="s">
        <v>748</v>
      </c>
      <c r="T23" s="12" t="s">
        <v>738</v>
      </c>
      <c r="U23" s="12" t="s">
        <v>853</v>
      </c>
      <c r="V23" s="12">
        <v>1</v>
      </c>
      <c r="W23" s="12">
        <v>1.5</v>
      </c>
      <c r="X23" s="12" t="s">
        <v>745</v>
      </c>
      <c r="AG23" s="166"/>
      <c r="AH23" s="169" t="str">
        <f t="shared" si="0"/>
        <v/>
      </c>
      <c r="AI23" s="170" t="str">
        <f t="shared" si="1"/>
        <v/>
      </c>
      <c r="AJ23" s="169" t="str">
        <f t="shared" si="2"/>
        <v/>
      </c>
      <c r="AK23" s="171" t="str">
        <f t="shared" si="3"/>
        <v/>
      </c>
      <c r="AL23" s="172"/>
      <c r="AM23" s="172"/>
      <c r="AN23" s="172"/>
      <c r="AO23" s="172"/>
      <c r="AP23" s="172"/>
      <c r="AQ23" s="172"/>
    </row>
    <row r="24" spans="3:43" ht="14.4">
      <c r="C24" s="197"/>
      <c r="D24" s="198"/>
      <c r="E24" s="199"/>
      <c r="F24" s="199"/>
      <c r="G24" s="199"/>
      <c r="H24" s="200"/>
      <c r="I24" s="201"/>
      <c r="J24" s="201"/>
      <c r="K24" s="202"/>
      <c r="L24" s="148"/>
      <c r="M24" s="209"/>
      <c r="N24" s="230" t="str">
        <f t="shared" ca="1" si="4"/>
        <v/>
      </c>
      <c r="O24" s="232" t="str">
        <f t="shared" si="5"/>
        <v/>
      </c>
      <c r="P24" s="232" t="str">
        <f t="shared" si="6"/>
        <v/>
      </c>
      <c r="Q24" s="6"/>
      <c r="R24" s="12" t="s">
        <v>843</v>
      </c>
      <c r="S24" s="12" t="s">
        <v>745</v>
      </c>
      <c r="T24" s="12"/>
      <c r="U24" s="12" t="s">
        <v>854</v>
      </c>
      <c r="V24" s="12">
        <v>2</v>
      </c>
      <c r="W24" s="12">
        <v>2</v>
      </c>
      <c r="X24" s="12" t="s">
        <v>742</v>
      </c>
      <c r="AG24" s="166"/>
      <c r="AH24" s="169" t="str">
        <f t="shared" si="0"/>
        <v/>
      </c>
      <c r="AI24" s="170" t="str">
        <f t="shared" si="1"/>
        <v/>
      </c>
      <c r="AJ24" s="169" t="str">
        <f t="shared" si="2"/>
        <v/>
      </c>
      <c r="AK24" s="171" t="str">
        <f t="shared" si="3"/>
        <v/>
      </c>
      <c r="AL24" s="172"/>
      <c r="AM24" s="172"/>
      <c r="AN24" s="172"/>
      <c r="AO24" s="172"/>
      <c r="AP24" s="172"/>
      <c r="AQ24" s="172"/>
    </row>
    <row r="25" spans="3:43" ht="14.4">
      <c r="C25" s="197"/>
      <c r="D25" s="198"/>
      <c r="E25" s="199"/>
      <c r="F25" s="199"/>
      <c r="G25" s="199"/>
      <c r="H25" s="200"/>
      <c r="I25" s="201"/>
      <c r="J25" s="201"/>
      <c r="K25" s="202"/>
      <c r="L25" s="148"/>
      <c r="M25" s="209"/>
      <c r="N25" s="230" t="str">
        <f t="shared" ca="1" si="4"/>
        <v/>
      </c>
      <c r="O25" s="232" t="str">
        <f t="shared" si="5"/>
        <v/>
      </c>
      <c r="P25" s="232" t="str">
        <f t="shared" si="6"/>
        <v/>
      </c>
      <c r="Q25" s="6"/>
      <c r="R25" s="12" t="s">
        <v>844</v>
      </c>
      <c r="S25" s="12" t="s">
        <v>742</v>
      </c>
      <c r="T25" s="12"/>
      <c r="U25" s="12" t="s">
        <v>855</v>
      </c>
      <c r="V25" s="12">
        <v>3</v>
      </c>
      <c r="W25" s="12">
        <v>2.5</v>
      </c>
      <c r="X25" s="12" t="s">
        <v>740</v>
      </c>
      <c r="AG25" s="166"/>
      <c r="AH25" s="169" t="str">
        <f t="shared" si="0"/>
        <v/>
      </c>
      <c r="AI25" s="170" t="str">
        <f t="shared" si="1"/>
        <v/>
      </c>
      <c r="AJ25" s="169" t="str">
        <f t="shared" si="2"/>
        <v/>
      </c>
      <c r="AK25" s="171" t="str">
        <f t="shared" si="3"/>
        <v/>
      </c>
      <c r="AL25" s="172"/>
      <c r="AM25" s="172"/>
      <c r="AN25" s="172"/>
      <c r="AO25" s="172"/>
      <c r="AP25" s="172"/>
      <c r="AQ25" s="172"/>
    </row>
    <row r="26" spans="3:43" ht="14.4">
      <c r="C26" s="197"/>
      <c r="D26" s="198"/>
      <c r="E26" s="199"/>
      <c r="F26" s="199"/>
      <c r="G26" s="199"/>
      <c r="H26" s="200"/>
      <c r="I26" s="201"/>
      <c r="J26" s="201"/>
      <c r="K26" s="202"/>
      <c r="L26" s="148"/>
      <c r="M26" s="209"/>
      <c r="N26" s="230" t="str">
        <f t="shared" ca="1" si="4"/>
        <v/>
      </c>
      <c r="O26" s="232" t="str">
        <f t="shared" si="5"/>
        <v/>
      </c>
      <c r="P26" s="232" t="str">
        <f t="shared" si="6"/>
        <v/>
      </c>
      <c r="Q26" s="6"/>
      <c r="R26" s="12" t="s">
        <v>1485</v>
      </c>
      <c r="S26" s="12" t="s">
        <v>740</v>
      </c>
      <c r="T26" s="12"/>
      <c r="U26" s="12" t="s">
        <v>1489</v>
      </c>
      <c r="V26" s="12">
        <v>4</v>
      </c>
      <c r="W26" s="12">
        <v>3</v>
      </c>
      <c r="X26" s="12" t="s">
        <v>738</v>
      </c>
      <c r="AG26" s="166"/>
      <c r="AH26" s="169" t="str">
        <f t="shared" si="0"/>
        <v/>
      </c>
      <c r="AI26" s="170" t="str">
        <f t="shared" si="1"/>
        <v/>
      </c>
      <c r="AJ26" s="169" t="str">
        <f t="shared" si="2"/>
        <v/>
      </c>
      <c r="AK26" s="171" t="str">
        <f t="shared" si="3"/>
        <v/>
      </c>
      <c r="AL26" s="172"/>
      <c r="AM26" s="172"/>
      <c r="AN26" s="172"/>
      <c r="AO26" s="172"/>
      <c r="AP26" s="172"/>
      <c r="AQ26" s="172"/>
    </row>
    <row r="27" spans="3:43" ht="14.4">
      <c r="C27" s="197"/>
      <c r="D27" s="198"/>
      <c r="E27" s="199"/>
      <c r="F27" s="199"/>
      <c r="G27" s="199"/>
      <c r="H27" s="200"/>
      <c r="I27" s="201"/>
      <c r="J27" s="201"/>
      <c r="K27" s="202"/>
      <c r="L27" s="148"/>
      <c r="M27" s="209"/>
      <c r="N27" s="230" t="str">
        <f t="shared" ca="1" si="4"/>
        <v/>
      </c>
      <c r="O27" s="232" t="str">
        <f t="shared" si="5"/>
        <v/>
      </c>
      <c r="P27" s="232" t="str">
        <f t="shared" si="6"/>
        <v/>
      </c>
      <c r="Q27" s="6"/>
      <c r="R27" s="12" t="s">
        <v>1486</v>
      </c>
      <c r="S27" s="12" t="s">
        <v>738</v>
      </c>
      <c r="T27" s="12"/>
      <c r="U27" s="12" t="s">
        <v>1490</v>
      </c>
      <c r="V27" s="12">
        <v>5</v>
      </c>
      <c r="W27" s="12">
        <v>3.5</v>
      </c>
      <c r="X27" s="12"/>
      <c r="AG27" s="166"/>
      <c r="AH27" s="169" t="str">
        <f t="shared" si="0"/>
        <v/>
      </c>
      <c r="AI27" s="170" t="str">
        <f t="shared" si="1"/>
        <v/>
      </c>
      <c r="AJ27" s="169" t="str">
        <f t="shared" si="2"/>
        <v/>
      </c>
      <c r="AK27" s="171" t="str">
        <f t="shared" si="3"/>
        <v/>
      </c>
      <c r="AL27" s="172"/>
      <c r="AM27" s="172"/>
      <c r="AN27" s="172"/>
      <c r="AO27" s="172"/>
      <c r="AP27" s="172"/>
      <c r="AQ27" s="172"/>
    </row>
    <row r="28" spans="3:43" ht="14.4">
      <c r="C28" s="197"/>
      <c r="D28" s="198"/>
      <c r="E28" s="199"/>
      <c r="F28" s="199"/>
      <c r="G28" s="199"/>
      <c r="H28" s="200"/>
      <c r="I28" s="201"/>
      <c r="J28" s="201"/>
      <c r="K28" s="202"/>
      <c r="L28" s="148"/>
      <c r="M28" s="209"/>
      <c r="N28" s="230" t="str">
        <f t="shared" ca="1" si="4"/>
        <v/>
      </c>
      <c r="O28" s="232" t="str">
        <f t="shared" si="5"/>
        <v/>
      </c>
      <c r="P28" s="232" t="str">
        <f t="shared" si="6"/>
        <v/>
      </c>
      <c r="Q28" s="6"/>
      <c r="R28" s="12" t="s">
        <v>845</v>
      </c>
      <c r="S28" s="12"/>
      <c r="T28" s="12"/>
      <c r="U28" s="12" t="s">
        <v>740</v>
      </c>
      <c r="V28" s="12"/>
      <c r="W28" s="12">
        <v>4</v>
      </c>
      <c r="X28" s="12"/>
      <c r="AG28" s="166"/>
      <c r="AH28" s="169" t="str">
        <f t="shared" si="0"/>
        <v/>
      </c>
      <c r="AI28" s="170" t="str">
        <f t="shared" si="1"/>
        <v/>
      </c>
      <c r="AJ28" s="169" t="str">
        <f t="shared" si="2"/>
        <v/>
      </c>
      <c r="AK28" s="171" t="str">
        <f t="shared" si="3"/>
        <v/>
      </c>
      <c r="AL28" s="172"/>
      <c r="AM28" s="172"/>
      <c r="AN28" s="172"/>
      <c r="AO28" s="172"/>
      <c r="AP28" s="172"/>
      <c r="AQ28" s="172"/>
    </row>
    <row r="29" spans="3:43" ht="14.4">
      <c r="C29" s="197"/>
      <c r="D29" s="198"/>
      <c r="E29" s="199"/>
      <c r="F29" s="199"/>
      <c r="G29" s="199"/>
      <c r="H29" s="200"/>
      <c r="I29" s="201"/>
      <c r="J29" s="201"/>
      <c r="K29" s="202"/>
      <c r="L29" s="148"/>
      <c r="M29" s="209"/>
      <c r="N29" s="230" t="str">
        <f t="shared" ca="1" si="4"/>
        <v/>
      </c>
      <c r="O29" s="232" t="str">
        <f t="shared" si="5"/>
        <v/>
      </c>
      <c r="P29" s="232" t="str">
        <f t="shared" si="6"/>
        <v/>
      </c>
      <c r="Q29" s="6"/>
      <c r="R29" s="12" t="s">
        <v>738</v>
      </c>
      <c r="S29" s="12"/>
      <c r="T29" s="12"/>
      <c r="U29" s="12" t="s">
        <v>738</v>
      </c>
      <c r="V29" s="12"/>
      <c r="W29" s="12"/>
      <c r="X29" s="12"/>
      <c r="AG29" s="166"/>
      <c r="AH29" s="169" t="str">
        <f t="shared" si="0"/>
        <v/>
      </c>
      <c r="AI29" s="170" t="str">
        <f t="shared" si="1"/>
        <v/>
      </c>
      <c r="AJ29" s="169" t="str">
        <f t="shared" si="2"/>
        <v/>
      </c>
      <c r="AK29" s="171" t="str">
        <f t="shared" si="3"/>
        <v/>
      </c>
      <c r="AL29" s="172"/>
      <c r="AM29" s="172"/>
      <c r="AN29" s="172"/>
      <c r="AO29" s="172"/>
      <c r="AP29" s="172"/>
      <c r="AQ29" s="172"/>
    </row>
    <row r="30" spans="3:43" ht="14.4">
      <c r="C30" s="197"/>
      <c r="D30" s="198"/>
      <c r="E30" s="199"/>
      <c r="F30" s="199"/>
      <c r="G30" s="199"/>
      <c r="H30" s="200"/>
      <c r="I30" s="201"/>
      <c r="J30" s="201"/>
      <c r="K30" s="202"/>
      <c r="L30" s="148"/>
      <c r="M30" s="209"/>
      <c r="N30" s="230" t="str">
        <f t="shared" ca="1" si="4"/>
        <v/>
      </c>
      <c r="O30" s="232" t="str">
        <f t="shared" si="5"/>
        <v/>
      </c>
      <c r="P30" s="232" t="str">
        <f t="shared" si="6"/>
        <v/>
      </c>
      <c r="Q30" s="6"/>
      <c r="R30" s="12" t="s">
        <v>857</v>
      </c>
      <c r="S30" s="12"/>
      <c r="T30" s="12"/>
      <c r="U30" s="12"/>
      <c r="V30" s="12"/>
      <c r="W30" s="12"/>
      <c r="X30" s="12"/>
      <c r="AG30" s="166"/>
      <c r="AH30" s="169" t="str">
        <f t="shared" si="0"/>
        <v/>
      </c>
      <c r="AI30" s="170" t="str">
        <f t="shared" si="1"/>
        <v/>
      </c>
      <c r="AJ30" s="169" t="str">
        <f t="shared" si="2"/>
        <v/>
      </c>
      <c r="AK30" s="171" t="str">
        <f t="shared" si="3"/>
        <v/>
      </c>
      <c r="AL30" s="172"/>
      <c r="AM30" s="172"/>
      <c r="AN30" s="172"/>
      <c r="AO30" s="172"/>
      <c r="AP30" s="172"/>
      <c r="AQ30" s="172"/>
    </row>
    <row r="31" spans="3:43" ht="14.4">
      <c r="C31" s="197"/>
      <c r="D31" s="198"/>
      <c r="E31" s="199"/>
      <c r="F31" s="199"/>
      <c r="G31" s="199"/>
      <c r="H31" s="200"/>
      <c r="I31" s="201"/>
      <c r="J31" s="201"/>
      <c r="K31" s="202"/>
      <c r="L31" s="148"/>
      <c r="M31" s="209"/>
      <c r="N31" s="230" t="str">
        <f t="shared" ca="1" si="4"/>
        <v/>
      </c>
      <c r="O31" s="232" t="str">
        <f t="shared" si="5"/>
        <v/>
      </c>
      <c r="P31" s="232" t="str">
        <f t="shared" si="6"/>
        <v/>
      </c>
      <c r="Q31" s="6"/>
      <c r="R31" s="12" t="s">
        <v>858</v>
      </c>
      <c r="S31" s="12"/>
      <c r="T31" s="12"/>
      <c r="U31" s="12"/>
      <c r="V31" s="12"/>
      <c r="W31" s="12"/>
      <c r="X31" s="12"/>
      <c r="AG31" s="166"/>
      <c r="AH31" s="169" t="str">
        <f t="shared" si="0"/>
        <v/>
      </c>
      <c r="AI31" s="170" t="str">
        <f t="shared" si="1"/>
        <v/>
      </c>
      <c r="AJ31" s="169" t="str">
        <f t="shared" si="2"/>
        <v/>
      </c>
      <c r="AK31" s="171" t="str">
        <f t="shared" si="3"/>
        <v/>
      </c>
      <c r="AL31" s="172"/>
      <c r="AM31" s="172"/>
      <c r="AN31" s="172"/>
      <c r="AO31" s="172"/>
      <c r="AP31" s="172"/>
      <c r="AQ31" s="172"/>
    </row>
    <row r="32" spans="3:43" ht="14.4">
      <c r="C32" s="197"/>
      <c r="D32" s="198"/>
      <c r="E32" s="199"/>
      <c r="F32" s="199"/>
      <c r="G32" s="199"/>
      <c r="H32" s="200"/>
      <c r="I32" s="201"/>
      <c r="J32" s="201"/>
      <c r="K32" s="202"/>
      <c r="L32" s="148"/>
      <c r="M32" s="209"/>
      <c r="N32" s="230" t="str">
        <f t="shared" ca="1" si="4"/>
        <v/>
      </c>
      <c r="O32" s="232" t="str">
        <f t="shared" si="5"/>
        <v/>
      </c>
      <c r="P32" s="232" t="str">
        <f t="shared" si="6"/>
        <v/>
      </c>
      <c r="Q32" s="6"/>
      <c r="R32" s="12"/>
      <c r="S32" s="12"/>
      <c r="T32" s="12"/>
      <c r="U32" s="12"/>
      <c r="V32" s="12"/>
      <c r="W32" s="12"/>
      <c r="X32" s="12"/>
      <c r="AG32" s="166"/>
      <c r="AH32" s="169" t="str">
        <f t="shared" si="0"/>
        <v/>
      </c>
      <c r="AI32" s="170" t="str">
        <f t="shared" si="1"/>
        <v/>
      </c>
      <c r="AJ32" s="169" t="str">
        <f t="shared" si="2"/>
        <v/>
      </c>
      <c r="AK32" s="171" t="str">
        <f t="shared" si="3"/>
        <v/>
      </c>
      <c r="AL32" s="172"/>
      <c r="AM32" s="172"/>
      <c r="AN32" s="172"/>
      <c r="AO32" s="172"/>
      <c r="AP32" s="172"/>
      <c r="AQ32" s="172"/>
    </row>
    <row r="33" spans="3:43" ht="14.4">
      <c r="C33" s="197"/>
      <c r="D33" s="198"/>
      <c r="E33" s="199"/>
      <c r="F33" s="199"/>
      <c r="G33" s="199"/>
      <c r="H33" s="200"/>
      <c r="I33" s="201"/>
      <c r="J33" s="201"/>
      <c r="K33" s="202"/>
      <c r="L33" s="148"/>
      <c r="M33" s="209"/>
      <c r="N33" s="230" t="str">
        <f t="shared" ca="1" si="4"/>
        <v/>
      </c>
      <c r="O33" s="232" t="str">
        <f t="shared" si="5"/>
        <v/>
      </c>
      <c r="P33" s="232" t="str">
        <f t="shared" si="6"/>
        <v/>
      </c>
      <c r="Q33" s="6"/>
      <c r="R33" s="12" t="s">
        <v>859</v>
      </c>
      <c r="S33" s="12"/>
      <c r="T33" s="12"/>
      <c r="U33" s="12"/>
      <c r="V33" s="12"/>
      <c r="W33" s="12"/>
      <c r="X33" s="12"/>
      <c r="AG33" s="166"/>
      <c r="AH33" s="169" t="str">
        <f t="shared" si="0"/>
        <v/>
      </c>
      <c r="AI33" s="170" t="str">
        <f t="shared" si="1"/>
        <v/>
      </c>
      <c r="AJ33" s="169" t="str">
        <f t="shared" si="2"/>
        <v/>
      </c>
      <c r="AK33" s="171" t="str">
        <f t="shared" si="3"/>
        <v/>
      </c>
      <c r="AL33" s="172"/>
      <c r="AM33" s="172"/>
      <c r="AN33" s="172"/>
      <c r="AO33" s="172"/>
      <c r="AP33" s="172"/>
      <c r="AQ33" s="172"/>
    </row>
    <row r="34" spans="3:43" ht="14.4">
      <c r="C34" s="197"/>
      <c r="D34" s="198"/>
      <c r="E34" s="199"/>
      <c r="F34" s="199"/>
      <c r="G34" s="199"/>
      <c r="H34" s="200"/>
      <c r="I34" s="201"/>
      <c r="J34" s="201"/>
      <c r="K34" s="202"/>
      <c r="L34" s="148"/>
      <c r="M34" s="209"/>
      <c r="N34" s="230" t="str">
        <f t="shared" ca="1" si="4"/>
        <v/>
      </c>
      <c r="O34" s="232" t="str">
        <f t="shared" si="5"/>
        <v/>
      </c>
      <c r="P34" s="232" t="str">
        <f t="shared" si="6"/>
        <v/>
      </c>
      <c r="Q34" s="6"/>
      <c r="R34" s="12" t="s">
        <v>861</v>
      </c>
      <c r="S34" s="12"/>
      <c r="T34" s="12"/>
      <c r="U34" s="12"/>
      <c r="V34" s="12"/>
      <c r="W34" s="12"/>
      <c r="X34" s="12"/>
      <c r="AG34" s="166"/>
      <c r="AH34" s="169" t="str">
        <f t="shared" si="0"/>
        <v/>
      </c>
      <c r="AI34" s="170" t="str">
        <f t="shared" si="1"/>
        <v/>
      </c>
      <c r="AJ34" s="169" t="str">
        <f t="shared" si="2"/>
        <v/>
      </c>
      <c r="AK34" s="171" t="str">
        <f t="shared" si="3"/>
        <v/>
      </c>
      <c r="AL34" s="172"/>
      <c r="AM34" s="172"/>
      <c r="AN34" s="172"/>
      <c r="AO34" s="172"/>
      <c r="AP34" s="172"/>
      <c r="AQ34" s="172"/>
    </row>
    <row r="35" spans="3:43" ht="14.4">
      <c r="C35" s="197"/>
      <c r="D35" s="198"/>
      <c r="E35" s="199"/>
      <c r="F35" s="199"/>
      <c r="G35" s="199"/>
      <c r="H35" s="200"/>
      <c r="I35" s="201"/>
      <c r="J35" s="201"/>
      <c r="K35" s="202"/>
      <c r="L35" s="148"/>
      <c r="M35" s="209"/>
      <c r="N35" s="230" t="str">
        <f t="shared" ca="1" si="4"/>
        <v/>
      </c>
      <c r="O35" s="232" t="str">
        <f t="shared" si="5"/>
        <v/>
      </c>
      <c r="P35" s="232" t="str">
        <f t="shared" si="6"/>
        <v/>
      </c>
      <c r="Q35" s="6"/>
      <c r="R35" s="12" t="s">
        <v>862</v>
      </c>
      <c r="S35" s="12"/>
      <c r="T35" s="12"/>
      <c r="U35" s="12"/>
      <c r="V35" s="12"/>
      <c r="W35" s="12"/>
      <c r="X35" s="12"/>
      <c r="AG35" s="166"/>
      <c r="AH35" s="169" t="str">
        <f t="shared" si="0"/>
        <v/>
      </c>
      <c r="AI35" s="170" t="str">
        <f t="shared" si="1"/>
        <v/>
      </c>
      <c r="AJ35" s="169" t="str">
        <f t="shared" si="2"/>
        <v/>
      </c>
      <c r="AK35" s="171" t="str">
        <f t="shared" si="3"/>
        <v/>
      </c>
      <c r="AL35" s="172"/>
      <c r="AM35" s="172"/>
      <c r="AN35" s="172"/>
      <c r="AO35" s="172"/>
      <c r="AP35" s="172"/>
      <c r="AQ35" s="172"/>
    </row>
    <row r="36" spans="3:43" ht="15.75" customHeight="1">
      <c r="C36" s="197"/>
      <c r="D36" s="198"/>
      <c r="E36" s="199"/>
      <c r="F36" s="199"/>
      <c r="G36" s="199"/>
      <c r="H36" s="200"/>
      <c r="I36" s="201"/>
      <c r="J36" s="201"/>
      <c r="K36" s="202"/>
      <c r="L36" s="148"/>
      <c r="M36" s="209"/>
      <c r="N36" s="230" t="str">
        <f t="shared" ca="1" si="4"/>
        <v/>
      </c>
      <c r="O36" s="232" t="str">
        <f t="shared" si="5"/>
        <v/>
      </c>
      <c r="P36" s="232" t="str">
        <f t="shared" si="6"/>
        <v/>
      </c>
      <c r="Q36" s="6"/>
      <c r="R36" s="12" t="s">
        <v>860</v>
      </c>
      <c r="S36" s="12"/>
      <c r="T36" s="12"/>
      <c r="U36" s="12"/>
      <c r="V36" s="12"/>
      <c r="W36" s="12"/>
      <c r="X36" s="12"/>
      <c r="AG36" s="166"/>
      <c r="AH36" s="169" t="str">
        <f t="shared" si="0"/>
        <v/>
      </c>
      <c r="AI36" s="170" t="str">
        <f t="shared" si="1"/>
        <v/>
      </c>
      <c r="AJ36" s="169" t="str">
        <f t="shared" si="2"/>
        <v/>
      </c>
      <c r="AK36" s="171" t="str">
        <f t="shared" si="3"/>
        <v/>
      </c>
      <c r="AL36" s="172"/>
      <c r="AM36" s="172"/>
      <c r="AN36" s="172"/>
      <c r="AO36" s="172"/>
      <c r="AP36" s="172"/>
      <c r="AQ36" s="172"/>
    </row>
    <row r="37" spans="3:43" ht="15.75" customHeight="1">
      <c r="C37" s="197"/>
      <c r="D37" s="198"/>
      <c r="E37" s="199"/>
      <c r="F37" s="199"/>
      <c r="G37" s="199"/>
      <c r="H37" s="200"/>
      <c r="I37" s="201"/>
      <c r="J37" s="201"/>
      <c r="K37" s="202"/>
      <c r="L37" s="148"/>
      <c r="M37" s="209"/>
      <c r="N37" s="230" t="str">
        <f t="shared" ca="1" si="4"/>
        <v/>
      </c>
      <c r="O37" s="232" t="str">
        <f t="shared" si="5"/>
        <v/>
      </c>
      <c r="P37" s="232" t="str">
        <f t="shared" si="6"/>
        <v/>
      </c>
      <c r="Q37" s="6"/>
      <c r="R37" s="12" t="s">
        <v>863</v>
      </c>
      <c r="S37" s="12"/>
      <c r="T37" s="12"/>
      <c r="U37" s="12"/>
      <c r="V37" s="12"/>
      <c r="W37" s="12"/>
      <c r="X37" s="12"/>
      <c r="AH37" s="173"/>
      <c r="AI37" s="174"/>
      <c r="AJ37" s="175"/>
      <c r="AK37" s="176"/>
      <c r="AL37" s="177"/>
      <c r="AM37" s="177"/>
      <c r="AN37" s="177"/>
      <c r="AO37" s="177"/>
      <c r="AP37" s="177"/>
      <c r="AQ37" s="177"/>
    </row>
    <row r="38" spans="3:43" ht="15.75" customHeight="1">
      <c r="C38" s="197"/>
      <c r="D38" s="198"/>
      <c r="E38" s="199"/>
      <c r="F38" s="199"/>
      <c r="G38" s="199"/>
      <c r="H38" s="200"/>
      <c r="I38" s="201"/>
      <c r="J38" s="201"/>
      <c r="K38" s="202"/>
      <c r="L38" s="148"/>
      <c r="M38" s="209"/>
      <c r="N38" s="230" t="str">
        <f t="shared" ca="1" si="4"/>
        <v/>
      </c>
      <c r="O38" s="232" t="str">
        <f t="shared" si="5"/>
        <v/>
      </c>
      <c r="P38" s="232" t="str">
        <f t="shared" si="6"/>
        <v/>
      </c>
      <c r="Q38" s="6"/>
      <c r="R38" s="6"/>
      <c r="S38" s="6"/>
      <c r="T38" s="6"/>
    </row>
    <row r="39" spans="3:43" ht="15.75" customHeight="1">
      <c r="C39" s="197"/>
      <c r="D39" s="198"/>
      <c r="E39" s="199"/>
      <c r="F39" s="199"/>
      <c r="G39" s="199"/>
      <c r="H39" s="200"/>
      <c r="I39" s="201"/>
      <c r="J39" s="201"/>
      <c r="K39" s="202"/>
      <c r="L39" s="148"/>
      <c r="M39" s="209"/>
      <c r="N39" s="230" t="str">
        <f t="shared" ca="1" si="4"/>
        <v/>
      </c>
      <c r="O39" s="232" t="str">
        <f t="shared" si="5"/>
        <v/>
      </c>
      <c r="P39" s="232" t="str">
        <f t="shared" si="6"/>
        <v/>
      </c>
      <c r="Q39" s="6"/>
      <c r="R39" s="6"/>
      <c r="S39" s="6"/>
      <c r="T39" s="6"/>
    </row>
    <row r="40" spans="3:43" ht="15.75" customHeight="1">
      <c r="C40" s="197"/>
      <c r="D40" s="198"/>
      <c r="E40" s="199"/>
      <c r="F40" s="199"/>
      <c r="G40" s="199"/>
      <c r="H40" s="200"/>
      <c r="I40" s="201"/>
      <c r="J40" s="201"/>
      <c r="K40" s="202"/>
      <c r="L40" s="148"/>
      <c r="M40" s="209"/>
      <c r="N40" s="230" t="str">
        <f t="shared" ca="1" si="4"/>
        <v/>
      </c>
      <c r="O40" s="232" t="str">
        <f t="shared" si="5"/>
        <v/>
      </c>
      <c r="P40" s="232" t="str">
        <f t="shared" si="6"/>
        <v/>
      </c>
      <c r="Q40" s="6"/>
      <c r="R40" s="6"/>
      <c r="S40" s="6"/>
      <c r="T40" s="6"/>
    </row>
    <row r="41" spans="3:43" ht="15.75" customHeight="1">
      <c r="C41" s="197"/>
      <c r="D41" s="198"/>
      <c r="E41" s="199"/>
      <c r="F41" s="199"/>
      <c r="G41" s="199"/>
      <c r="H41" s="200"/>
      <c r="I41" s="201"/>
      <c r="J41" s="201"/>
      <c r="K41" s="202"/>
      <c r="L41" s="148"/>
      <c r="M41" s="209"/>
      <c r="N41" s="230" t="str">
        <f t="shared" ca="1" si="4"/>
        <v/>
      </c>
      <c r="O41" s="232" t="str">
        <f t="shared" si="5"/>
        <v/>
      </c>
      <c r="P41" s="232" t="str">
        <f t="shared" si="6"/>
        <v/>
      </c>
      <c r="Q41" s="6"/>
      <c r="R41" s="6"/>
      <c r="S41" s="6"/>
      <c r="T41" s="6"/>
    </row>
    <row r="42" spans="3:43" ht="15.75" customHeight="1">
      <c r="C42" s="197"/>
      <c r="D42" s="198"/>
      <c r="E42" s="199"/>
      <c r="F42" s="199"/>
      <c r="G42" s="199"/>
      <c r="H42" s="200"/>
      <c r="I42" s="201"/>
      <c r="J42" s="201"/>
      <c r="K42" s="202"/>
      <c r="L42" s="148"/>
      <c r="M42" s="209"/>
      <c r="N42" s="230" t="str">
        <f t="shared" ca="1" si="4"/>
        <v/>
      </c>
      <c r="O42" s="232" t="str">
        <f t="shared" si="5"/>
        <v/>
      </c>
      <c r="P42" s="232" t="str">
        <f t="shared" si="6"/>
        <v/>
      </c>
      <c r="Q42" s="6"/>
      <c r="R42" s="6"/>
      <c r="S42" s="6"/>
      <c r="T42" s="6"/>
    </row>
    <row r="43" spans="3:43" ht="15.75" customHeight="1">
      <c r="C43" s="197"/>
      <c r="D43" s="198"/>
      <c r="E43" s="199"/>
      <c r="F43" s="199"/>
      <c r="G43" s="199"/>
      <c r="H43" s="200"/>
      <c r="I43" s="201"/>
      <c r="J43" s="201"/>
      <c r="K43" s="202"/>
      <c r="L43" s="148"/>
      <c r="M43" s="209"/>
      <c r="N43" s="230" t="str">
        <f t="shared" ca="1" si="4"/>
        <v/>
      </c>
      <c r="O43" s="232" t="str">
        <f t="shared" si="5"/>
        <v/>
      </c>
      <c r="P43" s="232" t="str">
        <f t="shared" si="6"/>
        <v/>
      </c>
      <c r="Q43" s="6"/>
      <c r="R43" s="6"/>
      <c r="S43" s="6"/>
      <c r="T43" s="6"/>
    </row>
    <row r="44" spans="3:43" ht="15.75" customHeight="1">
      <c r="C44" s="197"/>
      <c r="D44" s="198"/>
      <c r="E44" s="199"/>
      <c r="F44" s="199"/>
      <c r="G44" s="199"/>
      <c r="H44" s="200"/>
      <c r="I44" s="201"/>
      <c r="J44" s="201"/>
      <c r="K44" s="202"/>
      <c r="L44" s="148"/>
      <c r="M44" s="209"/>
      <c r="N44" s="230" t="str">
        <f t="shared" ca="1" si="4"/>
        <v/>
      </c>
      <c r="O44" s="232" t="str">
        <f t="shared" si="5"/>
        <v/>
      </c>
      <c r="P44" s="232" t="str">
        <f t="shared" si="6"/>
        <v/>
      </c>
      <c r="Q44" s="6"/>
      <c r="R44" s="6"/>
      <c r="S44" s="6"/>
      <c r="T44" s="6"/>
    </row>
    <row r="45" spans="3:43" ht="15.75" customHeight="1">
      <c r="C45" s="197"/>
      <c r="D45" s="198"/>
      <c r="E45" s="199"/>
      <c r="F45" s="199"/>
      <c r="G45" s="199"/>
      <c r="H45" s="200"/>
      <c r="I45" s="201"/>
      <c r="J45" s="201"/>
      <c r="K45" s="202"/>
      <c r="L45" s="148"/>
      <c r="M45" s="209"/>
      <c r="N45" s="230" t="str">
        <f t="shared" ca="1" si="4"/>
        <v/>
      </c>
      <c r="O45" s="232" t="str">
        <f t="shared" si="5"/>
        <v/>
      </c>
      <c r="P45" s="232" t="str">
        <f t="shared" si="6"/>
        <v/>
      </c>
      <c r="Q45" s="6"/>
      <c r="R45" s="6"/>
      <c r="S45" s="6"/>
      <c r="T45" s="6"/>
    </row>
    <row r="46" spans="3:43" ht="15.75" customHeight="1">
      <c r="C46" s="197"/>
      <c r="D46" s="198"/>
      <c r="E46" s="199"/>
      <c r="F46" s="199"/>
      <c r="G46" s="199"/>
      <c r="H46" s="200"/>
      <c r="I46" s="201"/>
      <c r="J46" s="201"/>
      <c r="K46" s="202"/>
      <c r="L46" s="148"/>
      <c r="M46" s="209"/>
      <c r="N46" s="230" t="str">
        <f t="shared" ca="1" si="4"/>
        <v/>
      </c>
      <c r="O46" s="232" t="str">
        <f t="shared" si="5"/>
        <v/>
      </c>
      <c r="P46" s="232" t="str">
        <f t="shared" si="6"/>
        <v/>
      </c>
      <c r="Q46" s="6"/>
      <c r="R46" s="6"/>
      <c r="S46" s="6"/>
      <c r="T46" s="6"/>
    </row>
    <row r="47" spans="3:43" ht="15.75" customHeight="1">
      <c r="C47" s="197"/>
      <c r="D47" s="198"/>
      <c r="E47" s="199"/>
      <c r="F47" s="199"/>
      <c r="G47" s="199"/>
      <c r="H47" s="200"/>
      <c r="I47" s="201"/>
      <c r="J47" s="201"/>
      <c r="K47" s="202"/>
      <c r="L47" s="148"/>
      <c r="M47" s="209"/>
      <c r="N47" s="230" t="str">
        <f t="shared" ca="1" si="4"/>
        <v/>
      </c>
      <c r="O47" s="232" t="str">
        <f t="shared" si="5"/>
        <v/>
      </c>
      <c r="P47" s="232" t="str">
        <f t="shared" si="6"/>
        <v/>
      </c>
      <c r="Q47" s="6"/>
      <c r="R47" s="6"/>
      <c r="S47" s="6"/>
      <c r="T47" s="6"/>
    </row>
    <row r="48" spans="3:43" ht="15.75" customHeight="1">
      <c r="C48" s="197"/>
      <c r="D48" s="198"/>
      <c r="E48" s="199"/>
      <c r="F48" s="199"/>
      <c r="G48" s="199"/>
      <c r="H48" s="200"/>
      <c r="I48" s="201"/>
      <c r="J48" s="201"/>
      <c r="K48" s="202"/>
      <c r="L48" s="148"/>
      <c r="M48" s="209"/>
      <c r="N48" s="230" t="str">
        <f t="shared" ca="1" si="4"/>
        <v/>
      </c>
      <c r="O48" s="232" t="str">
        <f t="shared" si="5"/>
        <v/>
      </c>
      <c r="P48" s="232" t="str">
        <f t="shared" si="6"/>
        <v/>
      </c>
      <c r="Q48" s="6"/>
      <c r="R48" s="6"/>
      <c r="S48" s="6"/>
      <c r="T48" s="6"/>
    </row>
    <row r="49" spans="3:20" ht="15.75" customHeight="1">
      <c r="C49" s="197"/>
      <c r="D49" s="198"/>
      <c r="E49" s="199"/>
      <c r="F49" s="199"/>
      <c r="G49" s="199"/>
      <c r="H49" s="200"/>
      <c r="I49" s="201"/>
      <c r="J49" s="201"/>
      <c r="K49" s="202"/>
      <c r="L49" s="148"/>
      <c r="M49" s="209"/>
      <c r="N49" s="230" t="str">
        <f t="shared" ca="1" si="4"/>
        <v/>
      </c>
      <c r="O49" s="232" t="str">
        <f t="shared" si="5"/>
        <v/>
      </c>
      <c r="P49" s="232" t="str">
        <f t="shared" si="6"/>
        <v/>
      </c>
      <c r="Q49" s="6"/>
      <c r="R49" s="6"/>
      <c r="S49" s="6"/>
      <c r="T49" s="6"/>
    </row>
    <row r="50" spans="3:20" ht="15.75" customHeight="1">
      <c r="C50" s="197"/>
      <c r="D50" s="198"/>
      <c r="E50" s="199"/>
      <c r="F50" s="199"/>
      <c r="G50" s="199"/>
      <c r="H50" s="200"/>
      <c r="I50" s="201"/>
      <c r="J50" s="201"/>
      <c r="K50" s="202"/>
      <c r="L50" s="148"/>
      <c r="M50" s="209"/>
      <c r="N50" s="230" t="str">
        <f t="shared" ca="1" si="4"/>
        <v/>
      </c>
      <c r="O50" s="232" t="str">
        <f t="shared" si="5"/>
        <v/>
      </c>
      <c r="P50" s="232" t="str">
        <f t="shared" si="6"/>
        <v/>
      </c>
      <c r="Q50" s="6"/>
      <c r="R50" s="6"/>
      <c r="S50" s="6"/>
      <c r="T50" s="6"/>
    </row>
    <row r="51" spans="3:20" ht="15.75" customHeight="1">
      <c r="C51" s="197"/>
      <c r="D51" s="198"/>
      <c r="E51" s="199"/>
      <c r="F51" s="199"/>
      <c r="G51" s="199"/>
      <c r="H51" s="200"/>
      <c r="I51" s="201"/>
      <c r="J51" s="201"/>
      <c r="K51" s="202"/>
      <c r="L51" s="148"/>
      <c r="M51" s="209"/>
      <c r="N51" s="230" t="str">
        <f t="shared" ca="1" si="4"/>
        <v/>
      </c>
      <c r="O51" s="232" t="str">
        <f t="shared" si="5"/>
        <v/>
      </c>
      <c r="P51" s="232" t="str">
        <f t="shared" si="6"/>
        <v/>
      </c>
      <c r="Q51" s="6"/>
      <c r="R51" s="6"/>
      <c r="S51" s="6"/>
      <c r="T51" s="6"/>
    </row>
    <row r="52" spans="3:20" ht="15.75" customHeight="1">
      <c r="C52" s="197"/>
      <c r="D52" s="198"/>
      <c r="E52" s="199"/>
      <c r="F52" s="199"/>
      <c r="G52" s="199"/>
      <c r="H52" s="200"/>
      <c r="I52" s="201"/>
      <c r="J52" s="201"/>
      <c r="K52" s="202"/>
      <c r="L52" s="148"/>
      <c r="M52" s="209"/>
      <c r="N52" s="230" t="str">
        <f t="shared" ca="1" si="4"/>
        <v/>
      </c>
      <c r="O52" s="232" t="str">
        <f t="shared" si="5"/>
        <v/>
      </c>
      <c r="P52" s="232" t="str">
        <f t="shared" si="6"/>
        <v/>
      </c>
      <c r="Q52" s="6"/>
      <c r="R52" s="6"/>
      <c r="S52" s="6"/>
      <c r="T52" s="6"/>
    </row>
    <row r="53" spans="3:20" ht="15.75" customHeight="1">
      <c r="C53" s="197"/>
      <c r="D53" s="198"/>
      <c r="E53" s="199"/>
      <c r="F53" s="199"/>
      <c r="G53" s="199"/>
      <c r="H53" s="200"/>
      <c r="I53" s="201"/>
      <c r="J53" s="201"/>
      <c r="K53" s="202"/>
      <c r="L53" s="148"/>
      <c r="M53" s="209"/>
      <c r="N53" s="230" t="str">
        <f t="shared" ca="1" si="4"/>
        <v/>
      </c>
      <c r="O53" s="232" t="str">
        <f t="shared" si="5"/>
        <v/>
      </c>
      <c r="P53" s="232" t="str">
        <f t="shared" si="6"/>
        <v/>
      </c>
      <c r="Q53" s="6"/>
      <c r="R53" s="6"/>
      <c r="S53" s="6"/>
      <c r="T53" s="6"/>
    </row>
    <row r="54" spans="3:20" ht="15.75" customHeight="1" thickBot="1">
      <c r="C54" s="197"/>
      <c r="D54" s="203"/>
      <c r="E54" s="204"/>
      <c r="F54" s="204"/>
      <c r="G54" s="204"/>
      <c r="H54" s="205"/>
      <c r="I54" s="206"/>
      <c r="J54" s="206"/>
      <c r="K54" s="207"/>
      <c r="L54" s="148"/>
      <c r="M54" s="210"/>
      <c r="N54" s="230" t="str">
        <f t="shared" ca="1" si="4"/>
        <v/>
      </c>
      <c r="O54" s="232" t="str">
        <f t="shared" si="5"/>
        <v/>
      </c>
      <c r="P54" s="232" t="str">
        <f t="shared" si="6"/>
        <v/>
      </c>
      <c r="Q54" s="6"/>
      <c r="R54" s="6"/>
      <c r="S54" s="6"/>
      <c r="T54" s="6"/>
    </row>
    <row r="55" spans="3:20" ht="15" thickBot="1">
      <c r="C55" s="81"/>
      <c r="D55" s="81"/>
      <c r="E55" s="81"/>
      <c r="F55" s="290" t="s">
        <v>803</v>
      </c>
      <c r="G55" s="291"/>
      <c r="H55" s="291"/>
      <c r="I55" s="82">
        <f>SUM(I7:I54)</f>
        <v>0</v>
      </c>
      <c r="J55" s="292"/>
      <c r="K55" s="293"/>
      <c r="L55" s="83"/>
      <c r="M55" s="162">
        <f>SUM(M7:M54)</f>
        <v>0</v>
      </c>
      <c r="N55" s="83"/>
      <c r="O55" s="233">
        <f>SUM(O7:O54)</f>
        <v>0</v>
      </c>
      <c r="P55" s="232" t="str">
        <f t="shared" si="6"/>
        <v/>
      </c>
      <c r="Q55" s="6"/>
      <c r="R55" s="6"/>
      <c r="S55" s="6"/>
      <c r="T55" s="6"/>
    </row>
    <row r="56" spans="3:20" s="18" customFormat="1" ht="14.4" thickBot="1">
      <c r="C56" s="85"/>
      <c r="D56" s="86"/>
      <c r="E56" s="86"/>
      <c r="F56" s="87" t="s">
        <v>804</v>
      </c>
      <c r="G56" s="87"/>
      <c r="H56" s="87" t="s">
        <v>758</v>
      </c>
      <c r="I56" s="88"/>
      <c r="J56" s="89"/>
      <c r="K56" s="89"/>
      <c r="L56" s="86"/>
      <c r="M56" s="87" t="s">
        <v>804</v>
      </c>
      <c r="N56" s="87"/>
      <c r="O56" s="88" t="s">
        <v>758</v>
      </c>
      <c r="P56" s="88"/>
      <c r="Q56" s="21"/>
      <c r="R56" s="21"/>
      <c r="S56" s="20"/>
      <c r="T56" s="19"/>
    </row>
    <row r="57" spans="3:20" s="18" customFormat="1" ht="14.4">
      <c r="C57" s="90"/>
      <c r="D57" s="91"/>
      <c r="E57" s="92" t="s">
        <v>805</v>
      </c>
      <c r="F57" s="25" t="str">
        <f>IF(I57=0,"",I57/$I$61)</f>
        <v/>
      </c>
      <c r="G57" s="25"/>
      <c r="H57" s="268" t="str">
        <f>IF(I57=0,"",(I57/($I$61+$I$64)))</f>
        <v/>
      </c>
      <c r="I57" s="93">
        <f>SUMIF(C7:C54, "TC 30%", I7:I54)</f>
        <v>0</v>
      </c>
      <c r="J57" s="94"/>
      <c r="K57" s="94"/>
      <c r="L57" s="92" t="s">
        <v>750</v>
      </c>
      <c r="M57" s="25" t="str">
        <f>IF(P57=0,"",P57/$P$62)</f>
        <v/>
      </c>
      <c r="N57" s="25"/>
      <c r="O57" s="262" t="str">
        <f>IF(P57=0,"",(P57/($P$62+$P$64)))</f>
        <v/>
      </c>
      <c r="P57" s="93">
        <f>SUMIF(E7:E54,"HTF 30%", I7:I54)</f>
        <v>0</v>
      </c>
      <c r="Q57" s="21"/>
      <c r="R57" s="21"/>
      <c r="S57" s="20"/>
      <c r="T57" s="19"/>
    </row>
    <row r="58" spans="3:20" s="18" customFormat="1" ht="14.4">
      <c r="C58" s="95"/>
      <c r="D58" s="96"/>
      <c r="E58" s="97" t="s">
        <v>806</v>
      </c>
      <c r="F58" s="22" t="str">
        <f>IF(I58=0,"",I58/$I$61)</f>
        <v/>
      </c>
      <c r="G58" s="22"/>
      <c r="H58" s="22" t="str">
        <f>IF(I58=0,"",(I58/($I$61+$I$64)))</f>
        <v/>
      </c>
      <c r="I58" s="98">
        <f>SUMIF(C7:C54, "TC 40%", I7:I54)</f>
        <v>0</v>
      </c>
      <c r="J58" s="94"/>
      <c r="K58" s="94"/>
      <c r="L58" s="97" t="s">
        <v>747</v>
      </c>
      <c r="M58" s="22" t="str">
        <f>IF(P58=0,"",P58/$P$62)</f>
        <v/>
      </c>
      <c r="N58" s="22"/>
      <c r="O58" s="263" t="str">
        <f>IF(P58=0,"",(P58/($P$62+$P$64)))</f>
        <v/>
      </c>
      <c r="P58" s="98">
        <f>SUMIF(E7:E54, "HTF 40%", I7:I54)</f>
        <v>0</v>
      </c>
      <c r="Q58" s="21"/>
      <c r="R58" s="21"/>
      <c r="S58" s="20"/>
      <c r="T58" s="19"/>
    </row>
    <row r="59" spans="3:20" s="18" customFormat="1" ht="14.4">
      <c r="C59" s="99" t="s">
        <v>807</v>
      </c>
      <c r="D59" s="96"/>
      <c r="E59" s="97" t="s">
        <v>808</v>
      </c>
      <c r="F59" s="22" t="str">
        <f>IF(I59=0,"",I59/$I$61)</f>
        <v/>
      </c>
      <c r="G59" s="22"/>
      <c r="H59" s="22" t="str">
        <f>IF(I59=0,"",(I59/($I$61+$I$64)))</f>
        <v/>
      </c>
      <c r="I59" s="98">
        <f>SUMIF(C7:C54, "TC 50%", I7:I54)</f>
        <v>0</v>
      </c>
      <c r="J59" s="94"/>
      <c r="K59" s="94"/>
      <c r="L59" s="97" t="s">
        <v>744</v>
      </c>
      <c r="M59" s="22" t="str">
        <f t="shared" ref="M59:M61" si="8">IF(P59=0,"",P59/$P$62)</f>
        <v/>
      </c>
      <c r="N59" s="22"/>
      <c r="O59" s="263" t="str">
        <f t="shared" ref="O59:O61" si="9">IF(P59=0,"",(P59/($P$62+$P$64)))</f>
        <v/>
      </c>
      <c r="P59" s="98">
        <f>SUMIF(E7:E54, "HTF 50%", I7:I54)</f>
        <v>0</v>
      </c>
      <c r="Q59" s="21"/>
      <c r="R59" s="21"/>
      <c r="S59" s="20"/>
      <c r="T59" s="19"/>
    </row>
    <row r="60" spans="3:20" s="18" customFormat="1" ht="14.4">
      <c r="C60" s="100"/>
      <c r="D60" s="96"/>
      <c r="E60" s="97" t="s">
        <v>809</v>
      </c>
      <c r="F60" s="22" t="str">
        <f>IF(I60=0,"",I60/$I$61)</f>
        <v/>
      </c>
      <c r="G60" s="22"/>
      <c r="H60" s="22" t="str">
        <f>IF(I60=0,"",(I60/($I$61+$I$64)))</f>
        <v/>
      </c>
      <c r="I60" s="98">
        <f>SUMIF(C7:C54, "TC 60%", I7:I54)</f>
        <v>0</v>
      </c>
      <c r="J60" s="94"/>
      <c r="K60" s="94"/>
      <c r="L60" s="97" t="s">
        <v>741</v>
      </c>
      <c r="M60" s="22" t="str">
        <f t="shared" si="8"/>
        <v/>
      </c>
      <c r="N60" s="22"/>
      <c r="O60" s="263" t="str">
        <f t="shared" si="9"/>
        <v/>
      </c>
      <c r="P60" s="98">
        <f>SUMIF(E7:E54, "HTF 60%", I7:I54)</f>
        <v>0</v>
      </c>
      <c r="Q60" s="21"/>
      <c r="R60" s="21"/>
      <c r="S60" s="20"/>
      <c r="T60" s="19"/>
    </row>
    <row r="61" spans="3:20" s="18" customFormat="1" ht="14.4">
      <c r="C61" s="99" t="s">
        <v>810</v>
      </c>
      <c r="D61" s="96"/>
      <c r="E61" s="101" t="s">
        <v>811</v>
      </c>
      <c r="F61" s="23"/>
      <c r="G61" s="23"/>
      <c r="H61" s="23"/>
      <c r="I61" s="102">
        <f>SUM(I57:I60)</f>
        <v>0</v>
      </c>
      <c r="J61" s="94"/>
      <c r="K61" s="94"/>
      <c r="L61" s="97" t="s">
        <v>739</v>
      </c>
      <c r="M61" s="22" t="str">
        <f t="shared" si="8"/>
        <v/>
      </c>
      <c r="N61" s="22"/>
      <c r="O61" s="263" t="str">
        <f t="shared" si="9"/>
        <v/>
      </c>
      <c r="P61" s="98">
        <f>SUMIF(E7:E54, "HTF 80%", I7:I54)</f>
        <v>0</v>
      </c>
      <c r="Q61" s="21"/>
      <c r="R61" s="21"/>
      <c r="S61" s="20"/>
      <c r="T61" s="19"/>
    </row>
    <row r="62" spans="3:20" s="18" customFormat="1" ht="14.4">
      <c r="C62" s="100"/>
      <c r="D62" s="96"/>
      <c r="E62" s="97" t="s">
        <v>812</v>
      </c>
      <c r="F62" s="22"/>
      <c r="G62" s="22"/>
      <c r="H62" s="22"/>
      <c r="I62" s="98">
        <f>SUMIF(C7:C54, "EO", I7:I54)</f>
        <v>0</v>
      </c>
      <c r="J62" s="94"/>
      <c r="K62" s="94"/>
      <c r="L62" s="101" t="s">
        <v>757</v>
      </c>
      <c r="M62" s="266">
        <f>SUM(M57:M61)</f>
        <v>0</v>
      </c>
      <c r="N62" s="103"/>
      <c r="O62" s="264">
        <f>SUM(O57:O61)</f>
        <v>0</v>
      </c>
      <c r="P62" s="102">
        <f>SUM(P57:P61)</f>
        <v>0</v>
      </c>
      <c r="Q62" s="21"/>
      <c r="R62" s="21"/>
      <c r="S62" s="20"/>
      <c r="T62" s="19"/>
    </row>
    <row r="63" spans="3:20" s="18" customFormat="1" ht="14.4">
      <c r="C63" s="99" t="s">
        <v>813</v>
      </c>
      <c r="D63" s="96"/>
      <c r="E63" s="97" t="s">
        <v>738</v>
      </c>
      <c r="F63" s="22"/>
      <c r="G63" s="22"/>
      <c r="H63" s="22"/>
      <c r="I63" s="98">
        <f>SUMIF(C7:C54, "MR", I7:I54)</f>
        <v>0</v>
      </c>
      <c r="J63" s="94"/>
      <c r="K63" s="94"/>
      <c r="L63" s="97" t="s">
        <v>738</v>
      </c>
      <c r="M63" s="104"/>
      <c r="N63" s="104"/>
      <c r="O63" s="263" t="str">
        <f>IF(P63=0,"",P63/(P62+P64))</f>
        <v/>
      </c>
      <c r="P63" s="98">
        <f>SUMIF(E7:E54, "MR", I7:I54)</f>
        <v>0</v>
      </c>
      <c r="Q63" s="21"/>
      <c r="R63" s="21"/>
      <c r="S63" s="20"/>
      <c r="T63" s="19"/>
    </row>
    <row r="64" spans="3:20" s="18" customFormat="1" ht="14.4">
      <c r="C64" s="100"/>
      <c r="D64" s="96"/>
      <c r="E64" s="105" t="s">
        <v>754</v>
      </c>
      <c r="F64" s="24"/>
      <c r="G64" s="24"/>
      <c r="H64" s="24"/>
      <c r="I64" s="106">
        <f>SUM(I62:I63)</f>
        <v>0</v>
      </c>
      <c r="J64" s="94"/>
      <c r="K64" s="94"/>
      <c r="L64" s="105" t="s">
        <v>754</v>
      </c>
      <c r="M64" s="107"/>
      <c r="N64" s="107"/>
      <c r="O64" s="264">
        <f>SUM(O63)</f>
        <v>0</v>
      </c>
      <c r="P64" s="102">
        <f>SUM(P63)</f>
        <v>0</v>
      </c>
      <c r="Q64" s="21"/>
      <c r="R64" s="21"/>
      <c r="S64" s="20"/>
      <c r="T64" s="19"/>
    </row>
    <row r="65" spans="3:20" s="18" customFormat="1" ht="15" thickBot="1">
      <c r="C65" s="108"/>
      <c r="D65" s="109"/>
      <c r="E65" s="284" t="s">
        <v>814</v>
      </c>
      <c r="F65" s="285"/>
      <c r="G65" s="285"/>
      <c r="H65" s="285"/>
      <c r="I65" s="110">
        <f>SUM(I61,I64)</f>
        <v>0</v>
      </c>
      <c r="J65" s="94"/>
      <c r="K65" s="94"/>
      <c r="L65" s="111" t="s">
        <v>756</v>
      </c>
      <c r="M65" s="112"/>
      <c r="N65" s="112"/>
      <c r="O65" s="265"/>
      <c r="P65" s="113">
        <f>SUM(P62,P64)</f>
        <v>0</v>
      </c>
      <c r="Q65" s="21"/>
      <c r="R65" s="21"/>
      <c r="S65" s="20"/>
      <c r="T65" s="19"/>
    </row>
    <row r="66" spans="3:20" s="18" customFormat="1" ht="14.4">
      <c r="C66" s="100"/>
      <c r="D66" s="96"/>
      <c r="E66" s="114"/>
      <c r="F66" s="115"/>
      <c r="G66" s="115"/>
      <c r="H66" s="115"/>
      <c r="I66" s="116"/>
      <c r="J66" s="94"/>
      <c r="K66" s="94"/>
      <c r="L66" s="117">
        <v>0.3</v>
      </c>
      <c r="M66" s="22" t="str">
        <f>IF(P66=0,"",(P66/($P$70)))</f>
        <v/>
      </c>
      <c r="N66" s="22"/>
      <c r="O66" s="263" t="str">
        <f>IF(P66=0,"",(P66/($P$70+$P$73)))</f>
        <v/>
      </c>
      <c r="P66" s="98">
        <f>SUMIF(D7:D54,"30%/30%", I7:I54)</f>
        <v>0</v>
      </c>
      <c r="Q66" s="21"/>
      <c r="R66" s="21"/>
      <c r="S66" s="20"/>
      <c r="T66" s="19"/>
    </row>
    <row r="67" spans="3:20" s="18" customFormat="1" ht="14.4">
      <c r="C67" s="100"/>
      <c r="D67" s="96"/>
      <c r="E67" s="97" t="s">
        <v>751</v>
      </c>
      <c r="F67" s="22" t="str">
        <f>IF(I67=0,"",I67/$I$71)</f>
        <v/>
      </c>
      <c r="G67" s="22"/>
      <c r="H67" s="22" t="str">
        <f>IF(I67=0,"",(I67/($I$71+$I$73)))</f>
        <v/>
      </c>
      <c r="I67" s="98">
        <f>SUMIF(F7:F54, "MRB 30%", I7:I54)</f>
        <v>0</v>
      </c>
      <c r="J67" s="94"/>
      <c r="K67" s="94"/>
      <c r="L67" s="97" t="s">
        <v>748</v>
      </c>
      <c r="M67" s="22" t="str">
        <f>IF(P67=0, "", P67/$P$70)</f>
        <v/>
      </c>
      <c r="N67" s="22"/>
      <c r="O67" s="263" t="str">
        <f>IF(P67=0,"",P67/(P70+P73))</f>
        <v/>
      </c>
      <c r="P67" s="98">
        <f>SUMIF(D7:D54, "LH/50%", I7:I54)</f>
        <v>0</v>
      </c>
      <c r="Q67" s="21"/>
      <c r="R67" s="21"/>
      <c r="S67" s="20"/>
      <c r="T67" s="19"/>
    </row>
    <row r="68" spans="3:20" s="18" customFormat="1" ht="14.4">
      <c r="C68" s="100"/>
      <c r="D68" s="96"/>
      <c r="E68" s="97" t="s">
        <v>749</v>
      </c>
      <c r="F68" s="22" t="str">
        <f>IF(I68=0,"",I68/$I$71)</f>
        <v/>
      </c>
      <c r="G68" s="22"/>
      <c r="H68" s="22" t="str">
        <f>IF(I68=0,"",(I68/($I$71+$I$73)))</f>
        <v/>
      </c>
      <c r="I68" s="98">
        <f>SUMIF(F7:F54, "MRB 40%", I7:I54)</f>
        <v>0</v>
      </c>
      <c r="J68" s="94"/>
      <c r="K68" s="94"/>
      <c r="L68" s="97" t="s">
        <v>745</v>
      </c>
      <c r="M68" s="22" t="str">
        <f t="shared" ref="M68:M69" si="10">IF(P68=0, "", P68/$P$70)</f>
        <v/>
      </c>
      <c r="N68" s="22" t="str">
        <f>IF(P68=0,"",P68/$P$70)</f>
        <v/>
      </c>
      <c r="O68" s="263" t="str">
        <f t="shared" ref="O68" si="11">IF(P68=0,"",P68/(P71+P74))</f>
        <v/>
      </c>
      <c r="P68" s="98">
        <f>SUMIF(D7:D54, "HH/60%", I7:I54)</f>
        <v>0</v>
      </c>
      <c r="Q68" s="21"/>
      <c r="R68" s="21"/>
      <c r="S68" s="20"/>
      <c r="T68" s="19"/>
    </row>
    <row r="69" spans="3:20" s="18" customFormat="1" ht="14.4">
      <c r="C69" s="99" t="s">
        <v>815</v>
      </c>
      <c r="D69" s="96"/>
      <c r="E69" s="97" t="s">
        <v>746</v>
      </c>
      <c r="F69" s="22" t="str">
        <f>IF(I69=0,"",I69/$I$71)</f>
        <v/>
      </c>
      <c r="G69" s="22"/>
      <c r="H69" s="22" t="str">
        <f>IF(I69=0,"",(I69/($I$71+$I$73)))</f>
        <v/>
      </c>
      <c r="I69" s="98">
        <f>SUMIF(F7:F54, "MRB 50%", I7:I54)</f>
        <v>0</v>
      </c>
      <c r="J69" s="94"/>
      <c r="K69" s="94"/>
      <c r="L69" s="97" t="s">
        <v>742</v>
      </c>
      <c r="M69" s="22" t="str">
        <f t="shared" si="10"/>
        <v/>
      </c>
      <c r="N69" s="22" t="str">
        <f>IF(P69=0,"",P69/$P$70)</f>
        <v/>
      </c>
      <c r="O69" s="263" t="str">
        <f>IF(P69=0,"",P69/(P72+#REF!))</f>
        <v/>
      </c>
      <c r="P69" s="98">
        <f>SUMIF(D7:D54, "HH/80%", I7:I54)</f>
        <v>0</v>
      </c>
      <c r="Q69" s="21"/>
      <c r="R69" s="21"/>
      <c r="S69" s="20"/>
      <c r="T69" s="19"/>
    </row>
    <row r="70" spans="3:20" s="18" customFormat="1" ht="14.4">
      <c r="C70" s="99"/>
      <c r="D70" s="96"/>
      <c r="E70" s="97" t="s">
        <v>743</v>
      </c>
      <c r="F70" s="22" t="str">
        <f>IF(I70=0,"",I70/$I$71)</f>
        <v/>
      </c>
      <c r="G70" s="22"/>
      <c r="H70" s="22" t="str">
        <f>IF(I70=0,"",(I70/($I$71+$I$73)))</f>
        <v/>
      </c>
      <c r="I70" s="98">
        <f>SUMIF(F7:F54, "MRB 60%", I7:I54)</f>
        <v>0</v>
      </c>
      <c r="J70" s="94"/>
      <c r="K70" s="94"/>
      <c r="L70" s="101" t="s">
        <v>755</v>
      </c>
      <c r="M70" s="266">
        <f>SUM(M66:M69)</f>
        <v>0</v>
      </c>
      <c r="N70" s="23"/>
      <c r="O70" s="264">
        <f>SUM(O66:O69)</f>
        <v>0</v>
      </c>
      <c r="P70" s="102">
        <f>SUM(P66:P69)</f>
        <v>0</v>
      </c>
      <c r="Q70" s="21"/>
      <c r="R70" s="21"/>
      <c r="S70" s="20"/>
      <c r="T70" s="19"/>
    </row>
    <row r="71" spans="3:20" s="18" customFormat="1" ht="14.4">
      <c r="C71" s="100"/>
      <c r="D71" s="96"/>
      <c r="E71" s="101" t="s">
        <v>816</v>
      </c>
      <c r="F71" s="118"/>
      <c r="G71" s="118"/>
      <c r="H71" s="118"/>
      <c r="I71" s="102">
        <f>SUM(I67:I70)</f>
        <v>0</v>
      </c>
      <c r="J71" s="94"/>
      <c r="K71" s="94"/>
      <c r="L71" s="97" t="s">
        <v>740</v>
      </c>
      <c r="M71" s="104"/>
      <c r="N71" s="22"/>
      <c r="O71" s="263" t="str">
        <f>IF(P71=0,"",P71/(P70+P73))</f>
        <v/>
      </c>
      <c r="P71" s="98">
        <f>SUMIF(D7:D54, "EO", I7:I54)</f>
        <v>0</v>
      </c>
      <c r="Q71" s="21"/>
      <c r="R71" s="21"/>
      <c r="S71" s="20"/>
      <c r="T71" s="19"/>
    </row>
    <row r="72" spans="3:20" s="18" customFormat="1" ht="14.4">
      <c r="C72" s="99" t="s">
        <v>817</v>
      </c>
      <c r="D72" s="96"/>
      <c r="E72" s="119" t="s">
        <v>818</v>
      </c>
      <c r="F72" s="120"/>
      <c r="G72" s="120"/>
      <c r="H72" s="120"/>
      <c r="I72" s="98">
        <f>SUMIF(F7:F54, "MRBMR", I7:I54)</f>
        <v>0</v>
      </c>
      <c r="J72" s="94"/>
      <c r="K72" s="94"/>
      <c r="L72" s="97" t="s">
        <v>738</v>
      </c>
      <c r="M72" s="104"/>
      <c r="N72" s="104"/>
      <c r="O72" s="263" t="str">
        <f>IF(P72=0,"",P72/(P70+P73))</f>
        <v/>
      </c>
      <c r="P72" s="98">
        <f>SUMIF(D7:D54, "MR", I7:I54)</f>
        <v>0</v>
      </c>
      <c r="Q72" s="21"/>
      <c r="R72" s="21"/>
      <c r="S72" s="20"/>
      <c r="T72" s="19"/>
    </row>
    <row r="73" spans="3:20" s="18" customFormat="1" ht="14.4">
      <c r="C73" s="100"/>
      <c r="D73" s="96"/>
      <c r="E73" s="105" t="s">
        <v>819</v>
      </c>
      <c r="F73" s="121"/>
      <c r="G73" s="121"/>
      <c r="H73" s="121"/>
      <c r="I73" s="106">
        <f>SUM(I72)</f>
        <v>0</v>
      </c>
      <c r="J73" s="94"/>
      <c r="K73" s="94"/>
      <c r="L73" s="122" t="s">
        <v>754</v>
      </c>
      <c r="M73" s="270"/>
      <c r="N73" s="123"/>
      <c r="O73" s="269">
        <f>SUM(O71:O72)</f>
        <v>0</v>
      </c>
      <c r="P73" s="106">
        <f>SUM(P71:P72)</f>
        <v>0</v>
      </c>
      <c r="Q73" s="21"/>
      <c r="R73" s="21"/>
      <c r="S73" s="20"/>
      <c r="T73" s="19"/>
    </row>
    <row r="74" spans="3:20" s="18" customFormat="1" ht="15" thickBot="1">
      <c r="C74" s="99" t="s">
        <v>820</v>
      </c>
      <c r="D74" s="96"/>
      <c r="E74" s="111" t="s">
        <v>821</v>
      </c>
      <c r="F74" s="112"/>
      <c r="G74" s="112"/>
      <c r="H74" s="112"/>
      <c r="I74" s="110">
        <f>SUM(I71,I73)</f>
        <v>0</v>
      </c>
      <c r="J74" s="94"/>
      <c r="K74" s="94"/>
      <c r="L74" s="111" t="s">
        <v>753</v>
      </c>
      <c r="M74" s="112"/>
      <c r="N74" s="112"/>
      <c r="O74" s="110">
        <f>SUM(O69,O73)</f>
        <v>0</v>
      </c>
      <c r="P74" s="110">
        <f>SUM(P69,P73)</f>
        <v>0</v>
      </c>
      <c r="Q74" s="21"/>
      <c r="R74" s="21"/>
      <c r="S74" s="20"/>
      <c r="T74" s="19"/>
    </row>
    <row r="75" spans="3:20" s="18" customFormat="1" ht="15" thickBot="1">
      <c r="C75" s="108"/>
      <c r="D75" s="109"/>
      <c r="E75" s="124"/>
      <c r="F75" s="124"/>
      <c r="G75" s="124"/>
      <c r="H75" s="124"/>
      <c r="I75" s="125"/>
      <c r="J75" s="94"/>
      <c r="K75" s="94"/>
      <c r="L75" s="117">
        <v>0.3</v>
      </c>
      <c r="M75" s="22" t="str">
        <f>IF(P75=0,"",(P75/($P$79)))</f>
        <v/>
      </c>
      <c r="N75" s="22"/>
      <c r="O75" s="263" t="str">
        <f>IF(P75=0,"",(P75/($P$79+$P$82)))</f>
        <v/>
      </c>
      <c r="P75" s="98">
        <f>SUMIF(G7:G54,"30%/30%", I7:I54)</f>
        <v>0</v>
      </c>
      <c r="Q75" s="21"/>
      <c r="R75" s="21"/>
      <c r="S75" s="20"/>
      <c r="T75" s="19"/>
    </row>
    <row r="76" spans="3:20">
      <c r="D76" s="18"/>
      <c r="E76" s="18"/>
      <c r="F76" s="18"/>
      <c r="G76" s="18"/>
      <c r="H76" s="18"/>
      <c r="I76" s="18"/>
      <c r="J76" s="18"/>
      <c r="K76" s="18"/>
      <c r="L76" s="97" t="s">
        <v>748</v>
      </c>
      <c r="M76" s="22" t="str">
        <f>IF(P76=0, "", P76/$P$70)</f>
        <v/>
      </c>
      <c r="N76" s="22"/>
      <c r="O76" s="263" t="str">
        <f>IF(P76=0, "", P76/(P79+P82))</f>
        <v/>
      </c>
      <c r="P76" s="98">
        <f>SUMIF(G7:G54, "LH/50%", I7:I54)</f>
        <v>0</v>
      </c>
    </row>
    <row r="77" spans="3:20" s="16" customFormat="1" ht="26.25" customHeight="1">
      <c r="E77" s="17"/>
      <c r="F77" s="17"/>
      <c r="G77" s="17"/>
      <c r="H77" s="17"/>
      <c r="L77" s="97" t="s">
        <v>745</v>
      </c>
      <c r="M77" s="22" t="str">
        <f>IF(P77=0, "", P77/$P$71)</f>
        <v/>
      </c>
      <c r="N77" s="22" t="str">
        <f>IF(P77=0,"",P77/$P$70)</f>
        <v/>
      </c>
      <c r="O77" s="263" t="str">
        <f t="shared" ref="O77:O78" si="12">IF(P77=0, "", P77/(P80+P83))</f>
        <v/>
      </c>
      <c r="P77" s="98">
        <f>SUMIF(G7:G54, "HH/60%", I7:I54)</f>
        <v>0</v>
      </c>
    </row>
    <row r="78" spans="3:20" s="16" customFormat="1" ht="14.4">
      <c r="E78" s="17"/>
      <c r="F78" s="17"/>
      <c r="G78" s="17"/>
      <c r="H78" s="17"/>
      <c r="L78" s="97" t="s">
        <v>742</v>
      </c>
      <c r="M78" s="22" t="str">
        <f>IF(P78=0, "", P78/$P$72)</f>
        <v/>
      </c>
      <c r="N78" s="22" t="str">
        <f>IF(P78=0,"",P78/$P$70)</f>
        <v/>
      </c>
      <c r="O78" s="263" t="str">
        <f t="shared" si="12"/>
        <v/>
      </c>
      <c r="P78" s="98">
        <f>SUMIF(G9:G56, "HH/80%", I9:I56)</f>
        <v>0</v>
      </c>
    </row>
    <row r="79" spans="3:20" s="16" customFormat="1" ht="14.4">
      <c r="E79" s="17"/>
      <c r="F79" s="17"/>
      <c r="G79" s="17"/>
      <c r="H79" s="17"/>
      <c r="L79" s="101" t="s">
        <v>755</v>
      </c>
      <c r="M79" s="103"/>
      <c r="N79" s="23"/>
      <c r="O79" s="264">
        <f>SUM(O75:O78)</f>
        <v>0</v>
      </c>
      <c r="P79" s="102">
        <f>SUM(P75:P78)</f>
        <v>0</v>
      </c>
    </row>
    <row r="80" spans="3:20" s="16" customFormat="1" ht="14.4">
      <c r="E80" s="17"/>
      <c r="F80" s="17"/>
      <c r="G80" s="17"/>
      <c r="H80" s="17"/>
      <c r="L80" s="97" t="s">
        <v>740</v>
      </c>
      <c r="M80" s="104"/>
      <c r="N80" s="22"/>
      <c r="O80" s="263">
        <f>SUMIF(C17:C64, "EO", H17:H64)</f>
        <v>0</v>
      </c>
      <c r="P80" s="98">
        <f>SUMIF(G7:G54, "EO", I7:I54)</f>
        <v>0</v>
      </c>
    </row>
    <row r="81" spans="4:16" s="16" customFormat="1" ht="14.4">
      <c r="L81" s="97" t="s">
        <v>738</v>
      </c>
      <c r="M81" s="104"/>
      <c r="N81" s="104"/>
      <c r="O81" s="263" t="e">
        <f>SUMIF(G7:G54, "MR", I7:I54)/P79+P82</f>
        <v>#DIV/0!</v>
      </c>
      <c r="P81" s="98">
        <f>SUMIF(G7:G54, "MR", I7:I54)</f>
        <v>0</v>
      </c>
    </row>
    <row r="82" spans="4:16" s="16" customFormat="1" ht="14.4">
      <c r="L82" s="122" t="s">
        <v>754</v>
      </c>
      <c r="M82" s="123"/>
      <c r="N82" s="123"/>
      <c r="O82" s="269" t="e">
        <f>SUM(O80:O81)</f>
        <v>#DIV/0!</v>
      </c>
      <c r="P82" s="106">
        <f>SUM(P80:P81)</f>
        <v>0</v>
      </c>
    </row>
    <row r="83" spans="4:16" s="12" customFormat="1" ht="12.75" customHeight="1" thickBot="1">
      <c r="L83" s="111" t="s">
        <v>906</v>
      </c>
      <c r="M83" s="112"/>
      <c r="N83" s="112"/>
      <c r="O83" s="267" t="e">
        <f>SUM(O79,O82)</f>
        <v>#DIV/0!</v>
      </c>
      <c r="P83" s="110">
        <f>SUM(P78,P82)</f>
        <v>0</v>
      </c>
    </row>
    <row r="84" spans="4:16" s="12" customFormat="1" ht="12.75" customHeight="1" thickBot="1">
      <c r="L84" s="126" t="s">
        <v>752</v>
      </c>
      <c r="M84" s="127"/>
      <c r="N84" s="127"/>
      <c r="O84" s="267" t="e">
        <f>SUMIF(H7:H54,"*",H7:H54)/I55</f>
        <v>#DIV/0!</v>
      </c>
      <c r="P84" s="110">
        <f>SUMIF(H7:H54,"*",I7:I54)</f>
        <v>0</v>
      </c>
    </row>
    <row r="85" spans="4:16" s="12" customFormat="1" ht="12.75" customHeight="1">
      <c r="L85" s="10"/>
    </row>
    <row r="86" spans="4:16" s="12" customFormat="1" ht="12.75" customHeight="1">
      <c r="L86" s="10"/>
    </row>
    <row r="87" spans="4:16" s="12" customFormat="1" ht="12.75" customHeight="1">
      <c r="L87" s="10"/>
    </row>
    <row r="88" spans="4:16" s="12" customFormat="1">
      <c r="L88" s="10"/>
    </row>
    <row r="89" spans="4:16" s="12" customFormat="1">
      <c r="L89" s="10"/>
    </row>
    <row r="90" spans="4:16" s="12" customFormat="1">
      <c r="L90" s="10"/>
    </row>
    <row r="91" spans="4:16" s="12" customFormat="1">
      <c r="E91" s="15"/>
      <c r="L91" s="10"/>
    </row>
    <row r="92" spans="4:16" s="12" customFormat="1">
      <c r="L92" s="10"/>
    </row>
    <row r="93" spans="4:16" s="12" customFormat="1">
      <c r="D93" s="12" t="s">
        <v>751</v>
      </c>
      <c r="E93" s="14">
        <v>0</v>
      </c>
      <c r="F93" s="12">
        <v>1</v>
      </c>
      <c r="L93" s="10"/>
    </row>
    <row r="94" spans="4:16" s="12" customFormat="1">
      <c r="D94" s="12" t="s">
        <v>749</v>
      </c>
      <c r="E94" s="13">
        <v>1</v>
      </c>
      <c r="F94" s="12">
        <v>1.5</v>
      </c>
      <c r="L94" s="10"/>
    </row>
    <row r="95" spans="4:16" s="12" customFormat="1">
      <c r="D95" s="12" t="s">
        <v>746</v>
      </c>
      <c r="E95" s="13">
        <v>2</v>
      </c>
      <c r="F95" s="12">
        <v>2</v>
      </c>
      <c r="L95" s="10"/>
    </row>
    <row r="96" spans="4:16" s="12" customFormat="1">
      <c r="D96" s="12" t="s">
        <v>743</v>
      </c>
      <c r="E96" s="13">
        <v>3</v>
      </c>
      <c r="F96" s="12">
        <v>2.5</v>
      </c>
      <c r="L96" s="10"/>
    </row>
    <row r="97" spans="4:20" s="12" customFormat="1">
      <c r="D97" s="12" t="s">
        <v>740</v>
      </c>
      <c r="E97" s="13">
        <v>4</v>
      </c>
      <c r="F97" s="12">
        <v>3</v>
      </c>
      <c r="L97" s="10"/>
    </row>
    <row r="98" spans="4:20" s="12" customFormat="1">
      <c r="D98" s="12" t="s">
        <v>738</v>
      </c>
      <c r="E98" s="13">
        <v>5</v>
      </c>
      <c r="F98" s="12">
        <v>3.5</v>
      </c>
      <c r="H98" s="13"/>
      <c r="L98" s="10"/>
    </row>
    <row r="99" spans="4:20" s="12" customFormat="1">
      <c r="F99" s="12">
        <v>4</v>
      </c>
      <c r="H99" s="13"/>
      <c r="L99" s="10"/>
    </row>
    <row r="100" spans="4:20" s="12" customFormat="1">
      <c r="L100" s="10"/>
    </row>
    <row r="101" spans="4:20" s="12" customFormat="1">
      <c r="L101" s="10"/>
    </row>
    <row r="102" spans="4:20" s="12" customFormat="1">
      <c r="L102" s="10"/>
    </row>
    <row r="103" spans="4:20" s="12" customFormat="1">
      <c r="L103" s="10"/>
    </row>
    <row r="104" spans="4:20" s="12" customFormat="1">
      <c r="L104" s="10"/>
    </row>
    <row r="105" spans="4:20" s="12" customFormat="1">
      <c r="L105" s="10"/>
    </row>
    <row r="106" spans="4:20" s="12" customFormat="1">
      <c r="L106" s="10"/>
    </row>
    <row r="107" spans="4:20" s="12" customFormat="1">
      <c r="L107" s="10"/>
    </row>
    <row r="108" spans="4:20" s="12" customFormat="1">
      <c r="L108" s="11"/>
      <c r="M108" s="6"/>
      <c r="N108" s="6"/>
      <c r="O108" s="6"/>
      <c r="P108" s="6"/>
    </row>
    <row r="109" spans="4:20">
      <c r="L109" s="11"/>
      <c r="M109" s="6"/>
      <c r="N109" s="6"/>
      <c r="O109" s="6"/>
      <c r="P109" s="6"/>
      <c r="Q109" s="6"/>
      <c r="R109" s="6"/>
      <c r="S109" s="6"/>
      <c r="T109" s="6"/>
    </row>
    <row r="110" spans="4:20">
      <c r="L110" s="11"/>
      <c r="M110" s="6"/>
      <c r="N110" s="6"/>
      <c r="O110" s="6"/>
      <c r="P110" s="6"/>
      <c r="Q110" s="6"/>
      <c r="R110" s="6"/>
      <c r="S110" s="6"/>
      <c r="T110" s="6"/>
    </row>
    <row r="111" spans="4:20">
      <c r="L111" s="11"/>
      <c r="M111" s="6"/>
      <c r="N111" s="6"/>
      <c r="O111" s="6"/>
      <c r="P111" s="6"/>
      <c r="Q111" s="6"/>
      <c r="R111" s="6"/>
      <c r="S111" s="6"/>
      <c r="T111" s="6"/>
    </row>
    <row r="112" spans="4:20" ht="25.5" customHeight="1">
      <c r="L112" s="11"/>
      <c r="M112" s="6"/>
      <c r="N112" s="6"/>
      <c r="O112" s="6"/>
      <c r="P112" s="6"/>
      <c r="Q112" s="6"/>
      <c r="R112" s="6"/>
      <c r="S112" s="6"/>
      <c r="T112" s="6"/>
    </row>
    <row r="113" spans="12:20">
      <c r="L113" s="11"/>
      <c r="M113" s="6"/>
      <c r="N113" s="6"/>
      <c r="O113" s="6"/>
      <c r="P113" s="6"/>
      <c r="Q113" s="6"/>
      <c r="R113" s="6"/>
      <c r="S113" s="6"/>
      <c r="T113" s="6"/>
    </row>
    <row r="114" spans="12:20">
      <c r="L114" s="11"/>
      <c r="M114" s="6"/>
      <c r="N114" s="6"/>
      <c r="O114" s="6"/>
      <c r="P114" s="6"/>
      <c r="Q114" s="6"/>
      <c r="R114" s="6"/>
      <c r="S114" s="6"/>
      <c r="T114" s="6"/>
    </row>
    <row r="115" spans="12:20">
      <c r="L115" s="11"/>
      <c r="M115" s="6"/>
      <c r="N115" s="6"/>
      <c r="O115" s="6"/>
      <c r="P115" s="6"/>
      <c r="Q115" s="6"/>
      <c r="R115" s="6"/>
      <c r="S115" s="6"/>
      <c r="T115" s="6"/>
    </row>
    <row r="116" spans="12:20">
      <c r="L116" s="11"/>
      <c r="M116" s="6"/>
      <c r="N116" s="6"/>
      <c r="O116" s="6"/>
      <c r="P116" s="6"/>
      <c r="Q116" s="6"/>
      <c r="R116" s="6"/>
      <c r="S116" s="6"/>
      <c r="T116" s="6"/>
    </row>
    <row r="117" spans="12:20">
      <c r="L117" s="11"/>
      <c r="M117" s="6"/>
      <c r="N117" s="6"/>
      <c r="O117" s="6"/>
      <c r="P117" s="6"/>
      <c r="Q117" s="6"/>
      <c r="R117" s="6"/>
      <c r="S117" s="6"/>
      <c r="T117" s="6"/>
    </row>
    <row r="118" spans="12:20">
      <c r="L118" s="11"/>
      <c r="M118" s="6"/>
      <c r="N118" s="6"/>
      <c r="O118" s="6"/>
      <c r="P118" s="6"/>
      <c r="Q118" s="6"/>
      <c r="R118" s="6"/>
      <c r="S118" s="6"/>
      <c r="T118" s="6"/>
    </row>
    <row r="119" spans="12:20">
      <c r="L119" s="11"/>
      <c r="M119" s="6"/>
      <c r="N119" s="6"/>
      <c r="O119" s="6"/>
      <c r="P119" s="6"/>
      <c r="Q119" s="6"/>
      <c r="R119" s="6"/>
      <c r="S119" s="6"/>
      <c r="T119" s="6"/>
    </row>
    <row r="120" spans="12:20">
      <c r="L120" s="11"/>
      <c r="M120" s="6"/>
      <c r="N120" s="6"/>
      <c r="O120" s="6"/>
      <c r="P120" s="6"/>
      <c r="Q120" s="6"/>
      <c r="R120" s="6"/>
      <c r="S120" s="6"/>
      <c r="T120" s="6"/>
    </row>
    <row r="121" spans="12:20">
      <c r="L121" s="11"/>
      <c r="M121" s="6"/>
      <c r="N121" s="6"/>
      <c r="O121" s="6"/>
      <c r="P121" s="6"/>
      <c r="Q121" s="6"/>
      <c r="R121" s="6"/>
      <c r="S121" s="6"/>
      <c r="T121" s="6"/>
    </row>
    <row r="122" spans="12:20">
      <c r="L122" s="11"/>
      <c r="M122" s="6"/>
      <c r="N122" s="6"/>
      <c r="O122" s="6"/>
      <c r="P122" s="6"/>
      <c r="Q122" s="6"/>
      <c r="R122" s="6"/>
      <c r="S122" s="6"/>
      <c r="T122" s="6"/>
    </row>
    <row r="123" spans="12:20">
      <c r="L123" s="11"/>
      <c r="M123" s="6"/>
      <c r="N123" s="6"/>
      <c r="O123" s="6"/>
      <c r="P123" s="6"/>
      <c r="Q123" s="6"/>
      <c r="R123" s="6"/>
      <c r="S123" s="6"/>
      <c r="T123" s="6"/>
    </row>
    <row r="124" spans="12:20">
      <c r="L124" s="11"/>
      <c r="M124" s="6"/>
      <c r="N124" s="6"/>
      <c r="O124" s="6"/>
      <c r="P124" s="6"/>
      <c r="Q124" s="6"/>
      <c r="R124" s="6"/>
      <c r="S124" s="6"/>
      <c r="T124" s="6"/>
    </row>
    <row r="125" spans="12:20">
      <c r="L125" s="11"/>
      <c r="M125" s="6"/>
      <c r="N125" s="6"/>
      <c r="O125" s="6"/>
      <c r="P125" s="6"/>
      <c r="Q125" s="6"/>
      <c r="R125" s="6"/>
      <c r="S125" s="6"/>
      <c r="T125" s="6"/>
    </row>
    <row r="126" spans="12:20">
      <c r="L126" s="11"/>
      <c r="M126" s="6"/>
      <c r="N126" s="6"/>
      <c r="O126" s="6"/>
      <c r="P126" s="6"/>
      <c r="Q126" s="6"/>
      <c r="R126" s="6"/>
      <c r="S126" s="6"/>
      <c r="T126" s="6"/>
    </row>
    <row r="127" spans="12:20">
      <c r="L127" s="11"/>
      <c r="M127" s="6"/>
      <c r="N127" s="6"/>
      <c r="O127" s="6"/>
      <c r="P127" s="6"/>
      <c r="Q127" s="6"/>
      <c r="R127" s="6"/>
      <c r="S127" s="6"/>
      <c r="T127" s="6"/>
    </row>
    <row r="128" spans="12:20">
      <c r="L128" s="11"/>
      <c r="M128" s="6"/>
      <c r="N128" s="6"/>
      <c r="O128" s="6"/>
      <c r="P128" s="6"/>
      <c r="Q128" s="6"/>
      <c r="R128" s="6"/>
      <c r="S128" s="6"/>
      <c r="T128" s="6"/>
    </row>
    <row r="129" spans="12:20">
      <c r="L129" s="11"/>
      <c r="M129" s="6"/>
      <c r="N129" s="6"/>
      <c r="O129" s="6"/>
      <c r="P129" s="6"/>
      <c r="Q129" s="6"/>
      <c r="R129" s="6"/>
      <c r="S129" s="6"/>
      <c r="T129" s="6"/>
    </row>
    <row r="130" spans="12:20">
      <c r="L130" s="11"/>
      <c r="M130" s="6"/>
      <c r="N130" s="6"/>
      <c r="O130" s="6"/>
      <c r="P130" s="6"/>
      <c r="Q130" s="6"/>
      <c r="R130" s="6"/>
      <c r="S130" s="6"/>
      <c r="T130" s="6"/>
    </row>
    <row r="131" spans="12:20">
      <c r="L131" s="11"/>
      <c r="M131" s="6"/>
      <c r="N131" s="6"/>
      <c r="O131" s="6"/>
      <c r="P131" s="6"/>
      <c r="Q131" s="6"/>
      <c r="R131" s="6"/>
      <c r="S131" s="6"/>
      <c r="T131" s="6"/>
    </row>
    <row r="132" spans="12:20">
      <c r="L132" s="11"/>
      <c r="M132" s="6"/>
      <c r="N132" s="6"/>
      <c r="O132" s="6"/>
      <c r="P132" s="6"/>
      <c r="Q132" s="6"/>
      <c r="R132" s="6"/>
      <c r="S132" s="6"/>
      <c r="T132" s="6"/>
    </row>
    <row r="133" spans="12:20">
      <c r="L133" s="11"/>
      <c r="M133" s="6"/>
      <c r="N133" s="6"/>
      <c r="O133" s="6"/>
      <c r="P133" s="6"/>
      <c r="Q133" s="6"/>
      <c r="R133" s="6"/>
      <c r="S133" s="6"/>
      <c r="T133" s="6"/>
    </row>
    <row r="134" spans="12:20">
      <c r="L134" s="11"/>
      <c r="M134" s="6"/>
      <c r="N134" s="6"/>
      <c r="O134" s="6"/>
      <c r="P134" s="6"/>
      <c r="Q134" s="6"/>
      <c r="R134" s="6"/>
      <c r="S134" s="6"/>
      <c r="T134" s="6"/>
    </row>
    <row r="135" spans="12:20">
      <c r="L135" s="11"/>
      <c r="M135" s="6"/>
      <c r="N135" s="6"/>
      <c r="O135" s="6"/>
      <c r="P135" s="6"/>
      <c r="Q135" s="6"/>
      <c r="R135" s="6"/>
      <c r="S135" s="6"/>
      <c r="T135" s="6"/>
    </row>
    <row r="136" spans="12:20">
      <c r="L136" s="11"/>
      <c r="M136" s="6"/>
      <c r="N136" s="6"/>
      <c r="O136" s="6"/>
      <c r="P136" s="6"/>
      <c r="Q136" s="6"/>
      <c r="R136" s="6"/>
      <c r="S136" s="6"/>
      <c r="T136" s="6"/>
    </row>
    <row r="137" spans="12:20">
      <c r="L137" s="11"/>
      <c r="M137" s="6"/>
      <c r="N137" s="6"/>
      <c r="O137" s="6"/>
      <c r="P137" s="6"/>
      <c r="Q137" s="6"/>
      <c r="R137" s="6"/>
      <c r="S137" s="6"/>
      <c r="T137" s="6"/>
    </row>
    <row r="138" spans="12:20">
      <c r="L138" s="11"/>
      <c r="M138" s="6"/>
      <c r="N138" s="6"/>
      <c r="O138" s="6"/>
      <c r="P138" s="6"/>
      <c r="Q138" s="6"/>
      <c r="R138" s="6"/>
      <c r="S138" s="6"/>
      <c r="T138" s="6"/>
    </row>
    <row r="139" spans="12:20">
      <c r="L139" s="11"/>
      <c r="M139" s="6"/>
      <c r="N139" s="6"/>
      <c r="O139" s="6"/>
      <c r="P139" s="6"/>
      <c r="Q139" s="6"/>
      <c r="R139" s="6"/>
      <c r="S139" s="6"/>
      <c r="T139" s="6"/>
    </row>
    <row r="140" spans="12:20">
      <c r="L140" s="11"/>
      <c r="M140" s="6"/>
      <c r="N140" s="6"/>
      <c r="O140" s="6"/>
      <c r="P140" s="6"/>
      <c r="Q140" s="6"/>
      <c r="R140" s="6"/>
      <c r="S140" s="6"/>
      <c r="T140" s="6"/>
    </row>
    <row r="141" spans="12:20">
      <c r="L141" s="11"/>
      <c r="M141" s="6"/>
      <c r="N141" s="6"/>
      <c r="O141" s="6"/>
      <c r="P141" s="6"/>
      <c r="Q141" s="6"/>
      <c r="R141" s="6"/>
      <c r="S141" s="6"/>
      <c r="T141" s="6"/>
    </row>
    <row r="142" spans="12:20">
      <c r="L142" s="11"/>
      <c r="M142" s="6"/>
      <c r="N142" s="6"/>
      <c r="O142" s="6"/>
      <c r="P142" s="6"/>
      <c r="Q142" s="6"/>
      <c r="R142" s="6"/>
      <c r="S142" s="6"/>
      <c r="T142" s="6"/>
    </row>
    <row r="143" spans="12:20">
      <c r="L143" s="11"/>
      <c r="M143" s="6"/>
      <c r="N143" s="6"/>
      <c r="O143" s="6"/>
      <c r="P143" s="6"/>
      <c r="Q143" s="6"/>
      <c r="R143" s="6"/>
      <c r="S143" s="6"/>
      <c r="T143" s="6"/>
    </row>
    <row r="144" spans="12:20">
      <c r="L144" s="11"/>
      <c r="M144" s="6"/>
      <c r="N144" s="6"/>
      <c r="O144" s="6"/>
      <c r="P144" s="6"/>
      <c r="Q144" s="6"/>
      <c r="R144" s="6"/>
      <c r="S144" s="6"/>
      <c r="T144" s="6"/>
    </row>
    <row r="145" spans="12:20">
      <c r="L145" s="11"/>
      <c r="M145" s="6"/>
      <c r="N145" s="6"/>
      <c r="O145" s="6"/>
      <c r="P145" s="6"/>
      <c r="Q145" s="6"/>
      <c r="R145" s="6"/>
      <c r="S145" s="6"/>
      <c r="T145" s="6"/>
    </row>
    <row r="146" spans="12:20">
      <c r="L146" s="11"/>
      <c r="M146" s="6"/>
      <c r="N146" s="6"/>
      <c r="O146" s="6"/>
      <c r="P146" s="6"/>
      <c r="Q146" s="6"/>
      <c r="R146" s="6"/>
      <c r="S146" s="6"/>
      <c r="T146" s="6"/>
    </row>
    <row r="147" spans="12:20">
      <c r="L147" s="11"/>
      <c r="M147" s="6"/>
      <c r="N147" s="6"/>
      <c r="O147" s="6"/>
      <c r="P147" s="6"/>
      <c r="Q147" s="6"/>
      <c r="R147" s="6"/>
      <c r="S147" s="6"/>
      <c r="T147" s="6"/>
    </row>
    <row r="148" spans="12:20">
      <c r="L148" s="11"/>
      <c r="M148" s="6"/>
      <c r="N148" s="6"/>
      <c r="O148" s="6"/>
      <c r="P148" s="6"/>
      <c r="Q148" s="6"/>
      <c r="R148" s="6"/>
      <c r="S148" s="6"/>
      <c r="T148" s="6"/>
    </row>
    <row r="149" spans="12:20">
      <c r="L149" s="11"/>
      <c r="M149" s="6"/>
      <c r="N149" s="6"/>
      <c r="O149" s="6"/>
      <c r="P149" s="6"/>
      <c r="Q149" s="6"/>
      <c r="R149" s="6"/>
      <c r="S149" s="6"/>
      <c r="T149" s="6"/>
    </row>
    <row r="150" spans="12:20">
      <c r="L150" s="11"/>
      <c r="M150" s="6"/>
      <c r="N150" s="6"/>
      <c r="O150" s="6"/>
      <c r="P150" s="6"/>
      <c r="Q150" s="6"/>
      <c r="R150" s="6"/>
      <c r="S150" s="6"/>
      <c r="T150" s="6"/>
    </row>
    <row r="151" spans="12:20">
      <c r="L151" s="11"/>
      <c r="M151" s="6"/>
      <c r="N151" s="6"/>
      <c r="O151" s="6"/>
      <c r="P151" s="6"/>
      <c r="Q151" s="6"/>
      <c r="R151" s="6"/>
      <c r="S151" s="6"/>
      <c r="T151" s="6"/>
    </row>
    <row r="152" spans="12:20">
      <c r="L152" s="11"/>
      <c r="M152" s="6"/>
      <c r="N152" s="6"/>
      <c r="O152" s="6"/>
      <c r="P152" s="6"/>
      <c r="Q152" s="6"/>
      <c r="R152" s="6"/>
      <c r="S152" s="6"/>
      <c r="T152" s="6"/>
    </row>
    <row r="153" spans="12:20">
      <c r="L153" s="11"/>
      <c r="M153" s="6"/>
      <c r="N153" s="6"/>
      <c r="O153" s="6"/>
      <c r="P153" s="6"/>
      <c r="Q153" s="6"/>
      <c r="R153" s="6"/>
      <c r="S153" s="6"/>
      <c r="T153" s="6"/>
    </row>
    <row r="154" spans="12:20">
      <c r="L154" s="11"/>
      <c r="M154" s="6"/>
      <c r="N154" s="6"/>
      <c r="O154" s="6"/>
      <c r="P154" s="6"/>
      <c r="Q154" s="6"/>
      <c r="R154" s="6"/>
      <c r="S154" s="6"/>
      <c r="T154" s="6"/>
    </row>
    <row r="155" spans="12:20">
      <c r="L155" s="11"/>
      <c r="M155" s="6"/>
      <c r="N155" s="6"/>
      <c r="O155" s="6"/>
      <c r="P155" s="6"/>
      <c r="Q155" s="6"/>
      <c r="R155" s="6"/>
      <c r="S155" s="6"/>
      <c r="T155" s="6"/>
    </row>
    <row r="156" spans="12:20">
      <c r="L156" s="11"/>
      <c r="M156" s="6"/>
      <c r="N156" s="6"/>
      <c r="O156" s="6"/>
      <c r="P156" s="6"/>
      <c r="Q156" s="6"/>
      <c r="R156" s="6"/>
      <c r="S156" s="6"/>
      <c r="T156" s="6"/>
    </row>
    <row r="157" spans="12:20">
      <c r="L157" s="11"/>
      <c r="M157" s="6"/>
      <c r="N157" s="6"/>
      <c r="O157" s="6"/>
      <c r="P157" s="6"/>
      <c r="Q157" s="6"/>
      <c r="R157" s="6"/>
      <c r="S157" s="6"/>
      <c r="T157" s="6"/>
    </row>
    <row r="158" spans="12:20">
      <c r="L158" s="11"/>
      <c r="M158" s="6"/>
      <c r="N158" s="6"/>
      <c r="O158" s="6"/>
      <c r="P158" s="6"/>
      <c r="Q158" s="6"/>
      <c r="R158" s="6"/>
      <c r="S158" s="6"/>
      <c r="T158" s="6"/>
    </row>
    <row r="159" spans="12:20">
      <c r="L159" s="11"/>
      <c r="M159" s="6"/>
      <c r="N159" s="6"/>
      <c r="O159" s="6"/>
      <c r="P159" s="6"/>
      <c r="Q159" s="6"/>
      <c r="R159" s="6"/>
      <c r="S159" s="6"/>
      <c r="T159" s="6"/>
    </row>
    <row r="160" spans="12:20">
      <c r="L160" s="11"/>
      <c r="M160" s="6"/>
      <c r="N160" s="6"/>
      <c r="O160" s="6"/>
      <c r="P160" s="6"/>
      <c r="Q160" s="6"/>
      <c r="R160" s="6"/>
      <c r="S160" s="6"/>
      <c r="T160" s="6"/>
    </row>
    <row r="161" spans="12:20">
      <c r="L161" s="11"/>
      <c r="M161" s="6"/>
      <c r="N161" s="6"/>
      <c r="O161" s="6"/>
      <c r="P161" s="6"/>
      <c r="Q161" s="6"/>
      <c r="R161" s="6"/>
      <c r="S161" s="6"/>
      <c r="T161" s="6"/>
    </row>
    <row r="162" spans="12:20">
      <c r="L162" s="11"/>
      <c r="M162" s="6"/>
      <c r="N162" s="6"/>
      <c r="O162" s="6"/>
      <c r="P162" s="6"/>
      <c r="Q162" s="6"/>
      <c r="R162" s="6"/>
      <c r="S162" s="6"/>
      <c r="T162" s="6"/>
    </row>
    <row r="163" spans="12:20">
      <c r="L163" s="11"/>
      <c r="M163" s="6"/>
      <c r="N163" s="6"/>
      <c r="O163" s="6"/>
      <c r="P163" s="6"/>
      <c r="Q163" s="6"/>
      <c r="R163" s="6"/>
      <c r="S163" s="6"/>
      <c r="T163" s="6"/>
    </row>
    <row r="164" spans="12:20">
      <c r="Q164" s="6"/>
      <c r="R164" s="6"/>
      <c r="S164" s="6"/>
      <c r="T164" s="6"/>
    </row>
  </sheetData>
  <mergeCells count="18">
    <mergeCell ref="AA12:AB12"/>
    <mergeCell ref="AA13:AB13"/>
    <mergeCell ref="AA14:AB14"/>
    <mergeCell ref="AA15:AB15"/>
    <mergeCell ref="AA5:AB5"/>
    <mergeCell ref="AA6:AB6"/>
    <mergeCell ref="AA7:AB7"/>
    <mergeCell ref="AA8:AB8"/>
    <mergeCell ref="AA9:AB9"/>
    <mergeCell ref="AA10:AB10"/>
    <mergeCell ref="AA11:AB11"/>
    <mergeCell ref="E65:H65"/>
    <mergeCell ref="C2:P2"/>
    <mergeCell ref="F55:H55"/>
    <mergeCell ref="J55:K55"/>
    <mergeCell ref="E3:J3"/>
    <mergeCell ref="K3:L3"/>
    <mergeCell ref="M3:P3"/>
  </mergeCells>
  <dataValidations xWindow="1036" yWindow="482" count="86">
    <dataValidation type="list" allowBlank="1" showInputMessage="1" showErrorMessage="1" promptTitle="HTF Unit Designation" prompt="Select the appropriate Housing Trust Fund unit designation for this unit (HTF30%, HTF40%, MR, etc.). " sqref="ST7:ST54 ACP7:ACP54 AML7:AML54 AWH7:AWH54 BGD7:BGD54 BPZ7:BPZ54 BZV7:BZV54 CJR7:CJR54 CTN7:CTN54 DDJ7:DDJ54 DNF7:DNF54 DXB7:DXB54 EGX7:EGX54 EQT7:EQT54 FAP7:FAP54 FKL7:FKL54 FUH7:FUH54 GED7:GED54 GNZ7:GNZ54 GXV7:GXV54 HHR7:HHR54 HRN7:HRN54 IBJ7:IBJ54 ILF7:ILF54 IVB7:IVB54 JEX7:JEX54 JOT7:JOT54 JYP7:JYP54 KIL7:KIL54 KSH7:KSH54 LCD7:LCD54 LLZ7:LLZ54 LVV7:LVV54 MFR7:MFR54 MPN7:MPN54 MZJ7:MZJ54 NJF7:NJF54 NTB7:NTB54 OCX7:OCX54 OMT7:OMT54 OWP7:OWP54 PGL7:PGL54 PQH7:PQH54 QAD7:QAD54 QJZ7:QJZ54 QTV7:QTV54 RDR7:RDR54 RNN7:RNN54 RXJ7:RXJ54 SHF7:SHF54 SRB7:SRB54 TAX7:TAX54 TKT7:TKT54 TUP7:TUP54 UEL7:UEL54 UOH7:UOH54 UYD7:UYD54 VHZ7:VHZ54 VRV7:VRV54 WBR7:WBR54 WLN7:WLN54 WVJ7:WVJ54 IX7:IX54">
      <formula1>IY93:IY98</formula1>
    </dataValidation>
    <dataValidation type="list" allowBlank="1" showInputMessage="1" showErrorMessage="1" promptTitle="Row 1: HTC Unit Designation" prompt="Select the appropriate housing tax credit unit designation for this unit (TC30%, TC40%, MR, etc.). " sqref="IV7 SR7 WVH983026 WLL983026 WBP983026 VRT983026 VHX983026 UYB983026 UOF983026 UEJ983026 TUN983026 TKR983026 TAV983026 SQZ983026 SHD983026 RXH983026 RNL983026 RDP983026 QTT983026 QJX983026 QAB983026 PQF983026 PGJ983026 OWN983026 OMR983026 OCV983026 NSZ983026 NJD983026 MZH983026 MPL983026 MFP983026 LVT983026 LLX983026 LCB983026 KSF983026 KIJ983026 JYN983026 JOR983026 JEV983026 IUZ983026 ILD983026 IBH983026 HRL983026 HHP983026 GXT983026 GNX983026 GEB983026 FUF983026 FKJ983026 FAN983026 EQR983026 EGV983026 DWZ983026 DND983026 DDH983026 CTL983026 CJP983026 BZT983026 BPX983026 BGB983026 AWF983026 AMJ983026 ACN983026 SR983026 IV983026 WVH917490 WLL917490 WBP917490 VRT917490 VHX917490 UYB917490 UOF917490 UEJ917490 TUN917490 TKR917490 TAV917490 SQZ917490 SHD917490 RXH917490 RNL917490 RDP917490 QTT917490 QJX917490 QAB917490 PQF917490 PGJ917490 OWN917490 OMR917490 OCV917490 NSZ917490 NJD917490 MZH917490 MPL917490 MFP917490 LVT917490 LLX917490 LCB917490 KSF917490 KIJ917490 JYN917490 JOR917490 JEV917490 IUZ917490 ILD917490 IBH917490 HRL917490 HHP917490 GXT917490 GNX917490 GEB917490 FUF917490 FKJ917490 FAN917490 EQR917490 EGV917490 DWZ917490 DND917490 DDH917490 CTL917490 CJP917490 BZT917490 BPX917490 BGB917490 AWF917490 AMJ917490 ACN917490 SR917490 IV917490 WVH851954 WLL851954 WBP851954 VRT851954 VHX851954 UYB851954 UOF851954 UEJ851954 TUN851954 TKR851954 TAV851954 SQZ851954 SHD851954 RXH851954 RNL851954 RDP851954 QTT851954 QJX851954 QAB851954 PQF851954 PGJ851954 OWN851954 OMR851954 OCV851954 NSZ851954 NJD851954 MZH851954 MPL851954 MFP851954 LVT851954 LLX851954 LCB851954 KSF851954 KIJ851954 JYN851954 JOR851954 JEV851954 IUZ851954 ILD851954 IBH851954 HRL851954 HHP851954 GXT851954 GNX851954 GEB851954 FUF851954 FKJ851954 FAN851954 EQR851954 EGV851954 DWZ851954 DND851954 DDH851954 CTL851954 CJP851954 BZT851954 BPX851954 BGB851954 AWF851954 AMJ851954 ACN851954 SR851954 IV851954 WVH786418 WLL786418 WBP786418 VRT786418 VHX786418 UYB786418 UOF786418 UEJ786418 TUN786418 TKR786418 TAV786418 SQZ786418 SHD786418 RXH786418 RNL786418 RDP786418 QTT786418 QJX786418 QAB786418 PQF786418 PGJ786418 OWN786418 OMR786418 OCV786418 NSZ786418 NJD786418 MZH786418 MPL786418 MFP786418 LVT786418 LLX786418 LCB786418 KSF786418 KIJ786418 JYN786418 JOR786418 JEV786418 IUZ786418 ILD786418 IBH786418 HRL786418 HHP786418 GXT786418 GNX786418 GEB786418 FUF786418 FKJ786418 FAN786418 EQR786418 EGV786418 DWZ786418 DND786418 DDH786418 CTL786418 CJP786418 BZT786418 BPX786418 BGB786418 AWF786418 AMJ786418 ACN786418 SR786418 IV786418 WVH720882 WLL720882 WBP720882 VRT720882 VHX720882 UYB720882 UOF720882 UEJ720882 TUN720882 TKR720882 TAV720882 SQZ720882 SHD720882 RXH720882 RNL720882 RDP720882 QTT720882 QJX720882 QAB720882 PQF720882 PGJ720882 OWN720882 OMR720882 OCV720882 NSZ720882 NJD720882 MZH720882 MPL720882 MFP720882 LVT720882 LLX720882 LCB720882 KSF720882 KIJ720882 JYN720882 JOR720882 JEV720882 IUZ720882 ILD720882 IBH720882 HRL720882 HHP720882 GXT720882 GNX720882 GEB720882 FUF720882 FKJ720882 FAN720882 EQR720882 EGV720882 DWZ720882 DND720882 DDH720882 CTL720882 CJP720882 BZT720882 BPX720882 BGB720882 AWF720882 AMJ720882 ACN720882 SR720882 IV720882 WVH655346 WLL655346 WBP655346 VRT655346 VHX655346 UYB655346 UOF655346 UEJ655346 TUN655346 TKR655346 TAV655346 SQZ655346 SHD655346 RXH655346 RNL655346 RDP655346 QTT655346 QJX655346 QAB655346 PQF655346 PGJ655346 OWN655346 OMR655346 OCV655346 NSZ655346 NJD655346 MZH655346 MPL655346 MFP655346 LVT655346 LLX655346 LCB655346 KSF655346 KIJ655346 JYN655346 JOR655346 JEV655346 IUZ655346 ILD655346 IBH655346 HRL655346 HHP655346 GXT655346 GNX655346 GEB655346 FUF655346 FKJ655346 FAN655346 EQR655346 EGV655346 DWZ655346 DND655346 DDH655346 CTL655346 CJP655346 BZT655346 BPX655346 BGB655346 AWF655346 AMJ655346 ACN655346 SR655346 IV655346 WVH589810 WLL589810 WBP589810 VRT589810 VHX589810 UYB589810 UOF589810 UEJ589810 TUN589810 TKR589810 TAV589810 SQZ589810 SHD589810 RXH589810 RNL589810 RDP589810 QTT589810 QJX589810 QAB589810 PQF589810 PGJ589810 OWN589810 OMR589810 OCV589810 NSZ589810 NJD589810 MZH589810 MPL589810 MFP589810 LVT589810 LLX589810 LCB589810 KSF589810 KIJ589810 JYN589810 JOR589810 JEV589810 IUZ589810 ILD589810 IBH589810 HRL589810 HHP589810 GXT589810 GNX589810 GEB589810 FUF589810 FKJ589810 FAN589810 EQR589810 EGV589810 DWZ589810 DND589810 DDH589810 CTL589810 CJP589810 BZT589810 BPX589810 BGB589810 AWF589810 AMJ589810 ACN589810 SR589810 IV589810 WVH524274 WLL524274 WBP524274 VRT524274 VHX524274 UYB524274 UOF524274 UEJ524274 TUN524274 TKR524274 TAV524274 SQZ524274 SHD524274 RXH524274 RNL524274 RDP524274 QTT524274 QJX524274 QAB524274 PQF524274 PGJ524274 OWN524274 OMR524274 OCV524274 NSZ524274 NJD524274 MZH524274 MPL524274 MFP524274 LVT524274 LLX524274 LCB524274 KSF524274 KIJ524274 JYN524274 JOR524274 JEV524274 IUZ524274 ILD524274 IBH524274 HRL524274 HHP524274 GXT524274 GNX524274 GEB524274 FUF524274 FKJ524274 FAN524274 EQR524274 EGV524274 DWZ524274 DND524274 DDH524274 CTL524274 CJP524274 BZT524274 BPX524274 BGB524274 AWF524274 AMJ524274 ACN524274 SR524274 IV524274 WVH458738 WLL458738 WBP458738 VRT458738 VHX458738 UYB458738 UOF458738 UEJ458738 TUN458738 TKR458738 TAV458738 SQZ458738 SHD458738 RXH458738 RNL458738 RDP458738 QTT458738 QJX458738 QAB458738 PQF458738 PGJ458738 OWN458738 OMR458738 OCV458738 NSZ458738 NJD458738 MZH458738 MPL458738 MFP458738 LVT458738 LLX458738 LCB458738 KSF458738 KIJ458738 JYN458738 JOR458738 JEV458738 IUZ458738 ILD458738 IBH458738 HRL458738 HHP458738 GXT458738 GNX458738 GEB458738 FUF458738 FKJ458738 FAN458738 EQR458738 EGV458738 DWZ458738 DND458738 DDH458738 CTL458738 CJP458738 BZT458738 BPX458738 BGB458738 AWF458738 AMJ458738 ACN458738 SR458738 IV458738 WVH393202 WLL393202 WBP393202 VRT393202 VHX393202 UYB393202 UOF393202 UEJ393202 TUN393202 TKR393202 TAV393202 SQZ393202 SHD393202 RXH393202 RNL393202 RDP393202 QTT393202 QJX393202 QAB393202 PQF393202 PGJ393202 OWN393202 OMR393202 OCV393202 NSZ393202 NJD393202 MZH393202 MPL393202 MFP393202 LVT393202 LLX393202 LCB393202 KSF393202 KIJ393202 JYN393202 JOR393202 JEV393202 IUZ393202 ILD393202 IBH393202 HRL393202 HHP393202 GXT393202 GNX393202 GEB393202 FUF393202 FKJ393202 FAN393202 EQR393202 EGV393202 DWZ393202 DND393202 DDH393202 CTL393202 CJP393202 BZT393202 BPX393202 BGB393202 AWF393202 AMJ393202 ACN393202 SR393202 IV393202 WVH327666 WLL327666 WBP327666 VRT327666 VHX327666 UYB327666 UOF327666 UEJ327666 TUN327666 TKR327666 TAV327666 SQZ327666 SHD327666 RXH327666 RNL327666 RDP327666 QTT327666 QJX327666 QAB327666 PQF327666 PGJ327666 OWN327666 OMR327666 OCV327666 NSZ327666 NJD327666 MZH327666 MPL327666 MFP327666 LVT327666 LLX327666 LCB327666 KSF327666 KIJ327666 JYN327666 JOR327666 JEV327666 IUZ327666 ILD327666 IBH327666 HRL327666 HHP327666 GXT327666 GNX327666 GEB327666 FUF327666 FKJ327666 FAN327666 EQR327666 EGV327666 DWZ327666 DND327666 DDH327666 CTL327666 CJP327666 BZT327666 BPX327666 BGB327666 AWF327666 AMJ327666 ACN327666 SR327666 IV327666 WVH262130 WLL262130 WBP262130 VRT262130 VHX262130 UYB262130 UOF262130 UEJ262130 TUN262130 TKR262130 TAV262130 SQZ262130 SHD262130 RXH262130 RNL262130 RDP262130 QTT262130 QJX262130 QAB262130 PQF262130 PGJ262130 OWN262130 OMR262130 OCV262130 NSZ262130 NJD262130 MZH262130 MPL262130 MFP262130 LVT262130 LLX262130 LCB262130 KSF262130 KIJ262130 JYN262130 JOR262130 JEV262130 IUZ262130 ILD262130 IBH262130 HRL262130 HHP262130 GXT262130 GNX262130 GEB262130 FUF262130 FKJ262130 FAN262130 EQR262130 EGV262130 DWZ262130 DND262130 DDH262130 CTL262130 CJP262130 BZT262130 BPX262130 BGB262130 AWF262130 AMJ262130 ACN262130 SR262130 IV262130 WVH196594 WLL196594 WBP196594 VRT196594 VHX196594 UYB196594 UOF196594 UEJ196594 TUN196594 TKR196594 TAV196594 SQZ196594 SHD196594 RXH196594 RNL196594 RDP196594 QTT196594 QJX196594 QAB196594 PQF196594 PGJ196594 OWN196594 OMR196594 OCV196594 NSZ196594 NJD196594 MZH196594 MPL196594 MFP196594 LVT196594 LLX196594 LCB196594 KSF196594 KIJ196594 JYN196594 JOR196594 JEV196594 IUZ196594 ILD196594 IBH196594 HRL196594 HHP196594 GXT196594 GNX196594 GEB196594 FUF196594 FKJ196594 FAN196594 EQR196594 EGV196594 DWZ196594 DND196594 DDH196594 CTL196594 CJP196594 BZT196594 BPX196594 BGB196594 AWF196594 AMJ196594 ACN196594 SR196594 IV196594 WVH131058 WLL131058 WBP131058 VRT131058 VHX131058 UYB131058 UOF131058 UEJ131058 TUN131058 TKR131058 TAV131058 SQZ131058 SHD131058 RXH131058 RNL131058 RDP131058 QTT131058 QJX131058 QAB131058 PQF131058 PGJ131058 OWN131058 OMR131058 OCV131058 NSZ131058 NJD131058 MZH131058 MPL131058 MFP131058 LVT131058 LLX131058 LCB131058 KSF131058 KIJ131058 JYN131058 JOR131058 JEV131058 IUZ131058 ILD131058 IBH131058 HRL131058 HHP131058 GXT131058 GNX131058 GEB131058 FUF131058 FKJ131058 FAN131058 EQR131058 EGV131058 DWZ131058 DND131058 DDH131058 CTL131058 CJP131058 BZT131058 BPX131058 BGB131058 AWF131058 AMJ131058 ACN131058 SR131058 IV131058 WVH65522 WLL65522 WBP65522 VRT65522 VHX65522 UYB65522 UOF65522 UEJ65522 TUN65522 TKR65522 TAV65522 SQZ65522 SHD65522 RXH65522 RNL65522 RDP65522 QTT65522 QJX65522 QAB65522 PQF65522 PGJ65522 OWN65522 OMR65522 OCV65522 NSZ65522 NJD65522 MZH65522 MPL65522 MFP65522 LVT65522 LLX65522 LCB65522 KSF65522 KIJ65522 JYN65522 JOR65522 JEV65522 IUZ65522 ILD65522 IBH65522 HRL65522 HHP65522 GXT65522 GNX65522 GEB65522 FUF65522 FKJ65522 FAN65522 EQR65522 EGV65522 DWZ65522 DND65522 DDH65522 CTL65522 CJP65522 BZT65522 BPX65522 BGB65522 AWF65522 AMJ65522 ACN65522 SR65522 IV65522 WVH7 WLL7 WBP7 VRT7 VHX7 UYB7 UOF7 UEJ7 TUN7 TKR7 TAV7 SQZ7 SHD7 RXH7 RNL7 RDP7 QTT7 QJX7 QAB7 PQF7 PGJ7 OWN7 OMR7 OCV7 NSZ7 NJD7 MZH7 MPL7 MFP7 LVT7 LLX7 LCB7 KSF7 KIJ7 JYN7 JOR7 JEV7 IUZ7 ILD7 IBH7 HRL7 HHP7 GXT7 GNX7 GEB7 FUF7 FKJ7 FAN7 EQR7 EGV7 DWZ7 DND7 DDH7 CTL7 CJP7 BZT7 BPX7 BGB7 AWF7 AMJ7 ACN7">
      <formula1>IV$93:IV$99</formula1>
    </dataValidation>
    <dataValidation type="list" allowBlank="1" showInputMessage="1" showErrorMessage="1" promptTitle="HTF Unit Designation" prompt="Select the appropriate Housing Trust Fund unit designation for this unit (HTF30%, HTF40%, MR, etc.). " sqref="IX65522:IX65569 ST65522:ST65569 ACP65522:ACP65569 AML65522:AML65569 AWH65522:AWH65569 BGD65522:BGD65569 BPZ65522:BPZ65569 BZV65522:BZV65569 CJR65522:CJR65569 CTN65522:CTN65569 DDJ65522:DDJ65569 DNF65522:DNF65569 DXB65522:DXB65569 EGX65522:EGX65569 EQT65522:EQT65569 FAP65522:FAP65569 FKL65522:FKL65569 FUH65522:FUH65569 GED65522:GED65569 GNZ65522:GNZ65569 GXV65522:GXV65569 HHR65522:HHR65569 HRN65522:HRN65569 IBJ65522:IBJ65569 ILF65522:ILF65569 IVB65522:IVB65569 JEX65522:JEX65569 JOT65522:JOT65569 JYP65522:JYP65569 KIL65522:KIL65569 KSH65522:KSH65569 LCD65522:LCD65569 LLZ65522:LLZ65569 LVV65522:LVV65569 MFR65522:MFR65569 MPN65522:MPN65569 MZJ65522:MZJ65569 NJF65522:NJF65569 NTB65522:NTB65569 OCX65522:OCX65569 OMT65522:OMT65569 OWP65522:OWP65569 PGL65522:PGL65569 PQH65522:PQH65569 QAD65522:QAD65569 QJZ65522:QJZ65569 QTV65522:QTV65569 RDR65522:RDR65569 RNN65522:RNN65569 RXJ65522:RXJ65569 SHF65522:SHF65569 SRB65522:SRB65569 TAX65522:TAX65569 TKT65522:TKT65569 TUP65522:TUP65569 UEL65522:UEL65569 UOH65522:UOH65569 UYD65522:UYD65569 VHZ65522:VHZ65569 VRV65522:VRV65569 WBR65522:WBR65569 WLN65522:WLN65569 WVJ65522:WVJ65569 IX131058:IX131105 ST131058:ST131105 ACP131058:ACP131105 AML131058:AML131105 AWH131058:AWH131105 BGD131058:BGD131105 BPZ131058:BPZ131105 BZV131058:BZV131105 CJR131058:CJR131105 CTN131058:CTN131105 DDJ131058:DDJ131105 DNF131058:DNF131105 DXB131058:DXB131105 EGX131058:EGX131105 EQT131058:EQT131105 FAP131058:FAP131105 FKL131058:FKL131105 FUH131058:FUH131105 GED131058:GED131105 GNZ131058:GNZ131105 GXV131058:GXV131105 HHR131058:HHR131105 HRN131058:HRN131105 IBJ131058:IBJ131105 ILF131058:ILF131105 IVB131058:IVB131105 JEX131058:JEX131105 JOT131058:JOT131105 JYP131058:JYP131105 KIL131058:KIL131105 KSH131058:KSH131105 LCD131058:LCD131105 LLZ131058:LLZ131105 LVV131058:LVV131105 MFR131058:MFR131105 MPN131058:MPN131105 MZJ131058:MZJ131105 NJF131058:NJF131105 NTB131058:NTB131105 OCX131058:OCX131105 OMT131058:OMT131105 OWP131058:OWP131105 PGL131058:PGL131105 PQH131058:PQH131105 QAD131058:QAD131105 QJZ131058:QJZ131105 QTV131058:QTV131105 RDR131058:RDR131105 RNN131058:RNN131105 RXJ131058:RXJ131105 SHF131058:SHF131105 SRB131058:SRB131105 TAX131058:TAX131105 TKT131058:TKT131105 TUP131058:TUP131105 UEL131058:UEL131105 UOH131058:UOH131105 UYD131058:UYD131105 VHZ131058:VHZ131105 VRV131058:VRV131105 WBR131058:WBR131105 WLN131058:WLN131105 WVJ131058:WVJ131105 IX196594:IX196641 ST196594:ST196641 ACP196594:ACP196641 AML196594:AML196641 AWH196594:AWH196641 BGD196594:BGD196641 BPZ196594:BPZ196641 BZV196594:BZV196641 CJR196594:CJR196641 CTN196594:CTN196641 DDJ196594:DDJ196641 DNF196594:DNF196641 DXB196594:DXB196641 EGX196594:EGX196641 EQT196594:EQT196641 FAP196594:FAP196641 FKL196594:FKL196641 FUH196594:FUH196641 GED196594:GED196641 GNZ196594:GNZ196641 GXV196594:GXV196641 HHR196594:HHR196641 HRN196594:HRN196641 IBJ196594:IBJ196641 ILF196594:ILF196641 IVB196594:IVB196641 JEX196594:JEX196641 JOT196594:JOT196641 JYP196594:JYP196641 KIL196594:KIL196641 KSH196594:KSH196641 LCD196594:LCD196641 LLZ196594:LLZ196641 LVV196594:LVV196641 MFR196594:MFR196641 MPN196594:MPN196641 MZJ196594:MZJ196641 NJF196594:NJF196641 NTB196594:NTB196641 OCX196594:OCX196641 OMT196594:OMT196641 OWP196594:OWP196641 PGL196594:PGL196641 PQH196594:PQH196641 QAD196594:QAD196641 QJZ196594:QJZ196641 QTV196594:QTV196641 RDR196594:RDR196641 RNN196594:RNN196641 RXJ196594:RXJ196641 SHF196594:SHF196641 SRB196594:SRB196641 TAX196594:TAX196641 TKT196594:TKT196641 TUP196594:TUP196641 UEL196594:UEL196641 UOH196594:UOH196641 UYD196594:UYD196641 VHZ196594:VHZ196641 VRV196594:VRV196641 WBR196594:WBR196641 WLN196594:WLN196641 WVJ196594:WVJ196641 IX262130:IX262177 ST262130:ST262177 ACP262130:ACP262177 AML262130:AML262177 AWH262130:AWH262177 BGD262130:BGD262177 BPZ262130:BPZ262177 BZV262130:BZV262177 CJR262130:CJR262177 CTN262130:CTN262177 DDJ262130:DDJ262177 DNF262130:DNF262177 DXB262130:DXB262177 EGX262130:EGX262177 EQT262130:EQT262177 FAP262130:FAP262177 FKL262130:FKL262177 FUH262130:FUH262177 GED262130:GED262177 GNZ262130:GNZ262177 GXV262130:GXV262177 HHR262130:HHR262177 HRN262130:HRN262177 IBJ262130:IBJ262177 ILF262130:ILF262177 IVB262130:IVB262177 JEX262130:JEX262177 JOT262130:JOT262177 JYP262130:JYP262177 KIL262130:KIL262177 KSH262130:KSH262177 LCD262130:LCD262177 LLZ262130:LLZ262177 LVV262130:LVV262177 MFR262130:MFR262177 MPN262130:MPN262177 MZJ262130:MZJ262177 NJF262130:NJF262177 NTB262130:NTB262177 OCX262130:OCX262177 OMT262130:OMT262177 OWP262130:OWP262177 PGL262130:PGL262177 PQH262130:PQH262177 QAD262130:QAD262177 QJZ262130:QJZ262177 QTV262130:QTV262177 RDR262130:RDR262177 RNN262130:RNN262177 RXJ262130:RXJ262177 SHF262130:SHF262177 SRB262130:SRB262177 TAX262130:TAX262177 TKT262130:TKT262177 TUP262130:TUP262177 UEL262130:UEL262177 UOH262130:UOH262177 UYD262130:UYD262177 VHZ262130:VHZ262177 VRV262130:VRV262177 WBR262130:WBR262177 WLN262130:WLN262177 WVJ262130:WVJ262177 IX327666:IX327713 ST327666:ST327713 ACP327666:ACP327713 AML327666:AML327713 AWH327666:AWH327713 BGD327666:BGD327713 BPZ327666:BPZ327713 BZV327666:BZV327713 CJR327666:CJR327713 CTN327666:CTN327713 DDJ327666:DDJ327713 DNF327666:DNF327713 DXB327666:DXB327713 EGX327666:EGX327713 EQT327666:EQT327713 FAP327666:FAP327713 FKL327666:FKL327713 FUH327666:FUH327713 GED327666:GED327713 GNZ327666:GNZ327713 GXV327666:GXV327713 HHR327666:HHR327713 HRN327666:HRN327713 IBJ327666:IBJ327713 ILF327666:ILF327713 IVB327666:IVB327713 JEX327666:JEX327713 JOT327666:JOT327713 JYP327666:JYP327713 KIL327666:KIL327713 KSH327666:KSH327713 LCD327666:LCD327713 LLZ327666:LLZ327713 LVV327666:LVV327713 MFR327666:MFR327713 MPN327666:MPN327713 MZJ327666:MZJ327713 NJF327666:NJF327713 NTB327666:NTB327713 OCX327666:OCX327713 OMT327666:OMT327713 OWP327666:OWP327713 PGL327666:PGL327713 PQH327666:PQH327713 QAD327666:QAD327713 QJZ327666:QJZ327713 QTV327666:QTV327713 RDR327666:RDR327713 RNN327666:RNN327713 RXJ327666:RXJ327713 SHF327666:SHF327713 SRB327666:SRB327713 TAX327666:TAX327713 TKT327666:TKT327713 TUP327666:TUP327713 UEL327666:UEL327713 UOH327666:UOH327713 UYD327666:UYD327713 VHZ327666:VHZ327713 VRV327666:VRV327713 WBR327666:WBR327713 WLN327666:WLN327713 WVJ327666:WVJ327713 IX393202:IX393249 ST393202:ST393249 ACP393202:ACP393249 AML393202:AML393249 AWH393202:AWH393249 BGD393202:BGD393249 BPZ393202:BPZ393249 BZV393202:BZV393249 CJR393202:CJR393249 CTN393202:CTN393249 DDJ393202:DDJ393249 DNF393202:DNF393249 DXB393202:DXB393249 EGX393202:EGX393249 EQT393202:EQT393249 FAP393202:FAP393249 FKL393202:FKL393249 FUH393202:FUH393249 GED393202:GED393249 GNZ393202:GNZ393249 GXV393202:GXV393249 HHR393202:HHR393249 HRN393202:HRN393249 IBJ393202:IBJ393249 ILF393202:ILF393249 IVB393202:IVB393249 JEX393202:JEX393249 JOT393202:JOT393249 JYP393202:JYP393249 KIL393202:KIL393249 KSH393202:KSH393249 LCD393202:LCD393249 LLZ393202:LLZ393249 LVV393202:LVV393249 MFR393202:MFR393249 MPN393202:MPN393249 MZJ393202:MZJ393249 NJF393202:NJF393249 NTB393202:NTB393249 OCX393202:OCX393249 OMT393202:OMT393249 OWP393202:OWP393249 PGL393202:PGL393249 PQH393202:PQH393249 QAD393202:QAD393249 QJZ393202:QJZ393249 QTV393202:QTV393249 RDR393202:RDR393249 RNN393202:RNN393249 RXJ393202:RXJ393249 SHF393202:SHF393249 SRB393202:SRB393249 TAX393202:TAX393249 TKT393202:TKT393249 TUP393202:TUP393249 UEL393202:UEL393249 UOH393202:UOH393249 UYD393202:UYD393249 VHZ393202:VHZ393249 VRV393202:VRV393249 WBR393202:WBR393249 WLN393202:WLN393249 WVJ393202:WVJ393249 IX458738:IX458785 ST458738:ST458785 ACP458738:ACP458785 AML458738:AML458785 AWH458738:AWH458785 BGD458738:BGD458785 BPZ458738:BPZ458785 BZV458738:BZV458785 CJR458738:CJR458785 CTN458738:CTN458785 DDJ458738:DDJ458785 DNF458738:DNF458785 DXB458738:DXB458785 EGX458738:EGX458785 EQT458738:EQT458785 FAP458738:FAP458785 FKL458738:FKL458785 FUH458738:FUH458785 GED458738:GED458785 GNZ458738:GNZ458785 GXV458738:GXV458785 HHR458738:HHR458785 HRN458738:HRN458785 IBJ458738:IBJ458785 ILF458738:ILF458785 IVB458738:IVB458785 JEX458738:JEX458785 JOT458738:JOT458785 JYP458738:JYP458785 KIL458738:KIL458785 KSH458738:KSH458785 LCD458738:LCD458785 LLZ458738:LLZ458785 LVV458738:LVV458785 MFR458738:MFR458785 MPN458738:MPN458785 MZJ458738:MZJ458785 NJF458738:NJF458785 NTB458738:NTB458785 OCX458738:OCX458785 OMT458738:OMT458785 OWP458738:OWP458785 PGL458738:PGL458785 PQH458738:PQH458785 QAD458738:QAD458785 QJZ458738:QJZ458785 QTV458738:QTV458785 RDR458738:RDR458785 RNN458738:RNN458785 RXJ458738:RXJ458785 SHF458738:SHF458785 SRB458738:SRB458785 TAX458738:TAX458785 TKT458738:TKT458785 TUP458738:TUP458785 UEL458738:UEL458785 UOH458738:UOH458785 UYD458738:UYD458785 VHZ458738:VHZ458785 VRV458738:VRV458785 WBR458738:WBR458785 WLN458738:WLN458785 WVJ458738:WVJ458785 IX524274:IX524321 ST524274:ST524321 ACP524274:ACP524321 AML524274:AML524321 AWH524274:AWH524321 BGD524274:BGD524321 BPZ524274:BPZ524321 BZV524274:BZV524321 CJR524274:CJR524321 CTN524274:CTN524321 DDJ524274:DDJ524321 DNF524274:DNF524321 DXB524274:DXB524321 EGX524274:EGX524321 EQT524274:EQT524321 FAP524274:FAP524321 FKL524274:FKL524321 FUH524274:FUH524321 GED524274:GED524321 GNZ524274:GNZ524321 GXV524274:GXV524321 HHR524274:HHR524321 HRN524274:HRN524321 IBJ524274:IBJ524321 ILF524274:ILF524321 IVB524274:IVB524321 JEX524274:JEX524321 JOT524274:JOT524321 JYP524274:JYP524321 KIL524274:KIL524321 KSH524274:KSH524321 LCD524274:LCD524321 LLZ524274:LLZ524321 LVV524274:LVV524321 MFR524274:MFR524321 MPN524274:MPN524321 MZJ524274:MZJ524321 NJF524274:NJF524321 NTB524274:NTB524321 OCX524274:OCX524321 OMT524274:OMT524321 OWP524274:OWP524321 PGL524274:PGL524321 PQH524274:PQH524321 QAD524274:QAD524321 QJZ524274:QJZ524321 QTV524274:QTV524321 RDR524274:RDR524321 RNN524274:RNN524321 RXJ524274:RXJ524321 SHF524274:SHF524321 SRB524274:SRB524321 TAX524274:TAX524321 TKT524274:TKT524321 TUP524274:TUP524321 UEL524274:UEL524321 UOH524274:UOH524321 UYD524274:UYD524321 VHZ524274:VHZ524321 VRV524274:VRV524321 WBR524274:WBR524321 WLN524274:WLN524321 WVJ524274:WVJ524321 IX589810:IX589857 ST589810:ST589857 ACP589810:ACP589857 AML589810:AML589857 AWH589810:AWH589857 BGD589810:BGD589857 BPZ589810:BPZ589857 BZV589810:BZV589857 CJR589810:CJR589857 CTN589810:CTN589857 DDJ589810:DDJ589857 DNF589810:DNF589857 DXB589810:DXB589857 EGX589810:EGX589857 EQT589810:EQT589857 FAP589810:FAP589857 FKL589810:FKL589857 FUH589810:FUH589857 GED589810:GED589857 GNZ589810:GNZ589857 GXV589810:GXV589857 HHR589810:HHR589857 HRN589810:HRN589857 IBJ589810:IBJ589857 ILF589810:ILF589857 IVB589810:IVB589857 JEX589810:JEX589857 JOT589810:JOT589857 JYP589810:JYP589857 KIL589810:KIL589857 KSH589810:KSH589857 LCD589810:LCD589857 LLZ589810:LLZ589857 LVV589810:LVV589857 MFR589810:MFR589857 MPN589810:MPN589857 MZJ589810:MZJ589857 NJF589810:NJF589857 NTB589810:NTB589857 OCX589810:OCX589857 OMT589810:OMT589857 OWP589810:OWP589857 PGL589810:PGL589857 PQH589810:PQH589857 QAD589810:QAD589857 QJZ589810:QJZ589857 QTV589810:QTV589857 RDR589810:RDR589857 RNN589810:RNN589857 RXJ589810:RXJ589857 SHF589810:SHF589857 SRB589810:SRB589857 TAX589810:TAX589857 TKT589810:TKT589857 TUP589810:TUP589857 UEL589810:UEL589857 UOH589810:UOH589857 UYD589810:UYD589857 VHZ589810:VHZ589857 VRV589810:VRV589857 WBR589810:WBR589857 WLN589810:WLN589857 WVJ589810:WVJ589857 IX655346:IX655393 ST655346:ST655393 ACP655346:ACP655393 AML655346:AML655393 AWH655346:AWH655393 BGD655346:BGD655393 BPZ655346:BPZ655393 BZV655346:BZV655393 CJR655346:CJR655393 CTN655346:CTN655393 DDJ655346:DDJ655393 DNF655346:DNF655393 DXB655346:DXB655393 EGX655346:EGX655393 EQT655346:EQT655393 FAP655346:FAP655393 FKL655346:FKL655393 FUH655346:FUH655393 GED655346:GED655393 GNZ655346:GNZ655393 GXV655346:GXV655393 HHR655346:HHR655393 HRN655346:HRN655393 IBJ655346:IBJ655393 ILF655346:ILF655393 IVB655346:IVB655393 JEX655346:JEX655393 JOT655346:JOT655393 JYP655346:JYP655393 KIL655346:KIL655393 KSH655346:KSH655393 LCD655346:LCD655393 LLZ655346:LLZ655393 LVV655346:LVV655393 MFR655346:MFR655393 MPN655346:MPN655393 MZJ655346:MZJ655393 NJF655346:NJF655393 NTB655346:NTB655393 OCX655346:OCX655393 OMT655346:OMT655393 OWP655346:OWP655393 PGL655346:PGL655393 PQH655346:PQH655393 QAD655346:QAD655393 QJZ655346:QJZ655393 QTV655346:QTV655393 RDR655346:RDR655393 RNN655346:RNN655393 RXJ655346:RXJ655393 SHF655346:SHF655393 SRB655346:SRB655393 TAX655346:TAX655393 TKT655346:TKT655393 TUP655346:TUP655393 UEL655346:UEL655393 UOH655346:UOH655393 UYD655346:UYD655393 VHZ655346:VHZ655393 VRV655346:VRV655393 WBR655346:WBR655393 WLN655346:WLN655393 WVJ655346:WVJ655393 IX720882:IX720929 ST720882:ST720929 ACP720882:ACP720929 AML720882:AML720929 AWH720882:AWH720929 BGD720882:BGD720929 BPZ720882:BPZ720929 BZV720882:BZV720929 CJR720882:CJR720929 CTN720882:CTN720929 DDJ720882:DDJ720929 DNF720882:DNF720929 DXB720882:DXB720929 EGX720882:EGX720929 EQT720882:EQT720929 FAP720882:FAP720929 FKL720882:FKL720929 FUH720882:FUH720929 GED720882:GED720929 GNZ720882:GNZ720929 GXV720882:GXV720929 HHR720882:HHR720929 HRN720882:HRN720929 IBJ720882:IBJ720929 ILF720882:ILF720929 IVB720882:IVB720929 JEX720882:JEX720929 JOT720882:JOT720929 JYP720882:JYP720929 KIL720882:KIL720929 KSH720882:KSH720929 LCD720882:LCD720929 LLZ720882:LLZ720929 LVV720882:LVV720929 MFR720882:MFR720929 MPN720882:MPN720929 MZJ720882:MZJ720929 NJF720882:NJF720929 NTB720882:NTB720929 OCX720882:OCX720929 OMT720882:OMT720929 OWP720882:OWP720929 PGL720882:PGL720929 PQH720882:PQH720929 QAD720882:QAD720929 QJZ720882:QJZ720929 QTV720882:QTV720929 RDR720882:RDR720929 RNN720882:RNN720929 RXJ720882:RXJ720929 SHF720882:SHF720929 SRB720882:SRB720929 TAX720882:TAX720929 TKT720882:TKT720929 TUP720882:TUP720929 UEL720882:UEL720929 UOH720882:UOH720929 UYD720882:UYD720929 VHZ720882:VHZ720929 VRV720882:VRV720929 WBR720882:WBR720929 WLN720882:WLN720929 WVJ720882:WVJ720929 IX786418:IX786465 ST786418:ST786465 ACP786418:ACP786465 AML786418:AML786465 AWH786418:AWH786465 BGD786418:BGD786465 BPZ786418:BPZ786465 BZV786418:BZV786465 CJR786418:CJR786465 CTN786418:CTN786465 DDJ786418:DDJ786465 DNF786418:DNF786465 DXB786418:DXB786465 EGX786418:EGX786465 EQT786418:EQT786465 FAP786418:FAP786465 FKL786418:FKL786465 FUH786418:FUH786465 GED786418:GED786465 GNZ786418:GNZ786465 GXV786418:GXV786465 HHR786418:HHR786465 HRN786418:HRN786465 IBJ786418:IBJ786465 ILF786418:ILF786465 IVB786418:IVB786465 JEX786418:JEX786465 JOT786418:JOT786465 JYP786418:JYP786465 KIL786418:KIL786465 KSH786418:KSH786465 LCD786418:LCD786465 LLZ786418:LLZ786465 LVV786418:LVV786465 MFR786418:MFR786465 MPN786418:MPN786465 MZJ786418:MZJ786465 NJF786418:NJF786465 NTB786418:NTB786465 OCX786418:OCX786465 OMT786418:OMT786465 OWP786418:OWP786465 PGL786418:PGL786465 PQH786418:PQH786465 QAD786418:QAD786465 QJZ786418:QJZ786465 QTV786418:QTV786465 RDR786418:RDR786465 RNN786418:RNN786465 RXJ786418:RXJ786465 SHF786418:SHF786465 SRB786418:SRB786465 TAX786418:TAX786465 TKT786418:TKT786465 TUP786418:TUP786465 UEL786418:UEL786465 UOH786418:UOH786465 UYD786418:UYD786465 VHZ786418:VHZ786465 VRV786418:VRV786465 WBR786418:WBR786465 WLN786418:WLN786465 WVJ786418:WVJ786465 IX851954:IX852001 ST851954:ST852001 ACP851954:ACP852001 AML851954:AML852001 AWH851954:AWH852001 BGD851954:BGD852001 BPZ851954:BPZ852001 BZV851954:BZV852001 CJR851954:CJR852001 CTN851954:CTN852001 DDJ851954:DDJ852001 DNF851954:DNF852001 DXB851954:DXB852001 EGX851954:EGX852001 EQT851954:EQT852001 FAP851954:FAP852001 FKL851954:FKL852001 FUH851954:FUH852001 GED851954:GED852001 GNZ851954:GNZ852001 GXV851954:GXV852001 HHR851954:HHR852001 HRN851954:HRN852001 IBJ851954:IBJ852001 ILF851954:ILF852001 IVB851954:IVB852001 JEX851954:JEX852001 JOT851954:JOT852001 JYP851954:JYP852001 KIL851954:KIL852001 KSH851954:KSH852001 LCD851954:LCD852001 LLZ851954:LLZ852001 LVV851954:LVV852001 MFR851954:MFR852001 MPN851954:MPN852001 MZJ851954:MZJ852001 NJF851954:NJF852001 NTB851954:NTB852001 OCX851954:OCX852001 OMT851954:OMT852001 OWP851954:OWP852001 PGL851954:PGL852001 PQH851954:PQH852001 QAD851954:QAD852001 QJZ851954:QJZ852001 QTV851954:QTV852001 RDR851954:RDR852001 RNN851954:RNN852001 RXJ851954:RXJ852001 SHF851954:SHF852001 SRB851954:SRB852001 TAX851954:TAX852001 TKT851954:TKT852001 TUP851954:TUP852001 UEL851954:UEL852001 UOH851954:UOH852001 UYD851954:UYD852001 VHZ851954:VHZ852001 VRV851954:VRV852001 WBR851954:WBR852001 WLN851954:WLN852001 WVJ851954:WVJ852001 IX917490:IX917537 ST917490:ST917537 ACP917490:ACP917537 AML917490:AML917537 AWH917490:AWH917537 BGD917490:BGD917537 BPZ917490:BPZ917537 BZV917490:BZV917537 CJR917490:CJR917537 CTN917490:CTN917537 DDJ917490:DDJ917537 DNF917490:DNF917537 DXB917490:DXB917537 EGX917490:EGX917537 EQT917490:EQT917537 FAP917490:FAP917537 FKL917490:FKL917537 FUH917490:FUH917537 GED917490:GED917537 GNZ917490:GNZ917537 GXV917490:GXV917537 HHR917490:HHR917537 HRN917490:HRN917537 IBJ917490:IBJ917537 ILF917490:ILF917537 IVB917490:IVB917537 JEX917490:JEX917537 JOT917490:JOT917537 JYP917490:JYP917537 KIL917490:KIL917537 KSH917490:KSH917537 LCD917490:LCD917537 LLZ917490:LLZ917537 LVV917490:LVV917537 MFR917490:MFR917537 MPN917490:MPN917537 MZJ917490:MZJ917537 NJF917490:NJF917537 NTB917490:NTB917537 OCX917490:OCX917537 OMT917490:OMT917537 OWP917490:OWP917537 PGL917490:PGL917537 PQH917490:PQH917537 QAD917490:QAD917537 QJZ917490:QJZ917537 QTV917490:QTV917537 RDR917490:RDR917537 RNN917490:RNN917537 RXJ917490:RXJ917537 SHF917490:SHF917537 SRB917490:SRB917537 TAX917490:TAX917537 TKT917490:TKT917537 TUP917490:TUP917537 UEL917490:UEL917537 UOH917490:UOH917537 UYD917490:UYD917537 VHZ917490:VHZ917537 VRV917490:VRV917537 WBR917490:WBR917537 WLN917490:WLN917537 WVJ917490:WVJ917537 IX983026:IX983073 ST983026:ST983073 ACP983026:ACP983073 AML983026:AML983073 AWH983026:AWH983073 BGD983026:BGD983073 BPZ983026:BPZ983073 BZV983026:BZV983073 CJR983026:CJR983073 CTN983026:CTN983073 DDJ983026:DDJ983073 DNF983026:DNF983073 DXB983026:DXB983073 EGX983026:EGX983073 EQT983026:EQT983073 FAP983026:FAP983073 FKL983026:FKL983073 FUH983026:FUH983073 GED983026:GED983073 GNZ983026:GNZ983073 GXV983026:GXV983073 HHR983026:HHR983073 HRN983026:HRN983073 IBJ983026:IBJ983073 ILF983026:ILF983073 IVB983026:IVB983073 JEX983026:JEX983073 JOT983026:JOT983073 JYP983026:JYP983073 KIL983026:KIL983073 KSH983026:KSH983073 LCD983026:LCD983073 LLZ983026:LLZ983073 LVV983026:LVV983073 MFR983026:MFR983073 MPN983026:MPN983073 MZJ983026:MZJ983073 NJF983026:NJF983073 NTB983026:NTB983073 OCX983026:OCX983073 OMT983026:OMT983073 OWP983026:OWP983073 PGL983026:PGL983073 PQH983026:PQH983073 QAD983026:QAD983073 QJZ983026:QJZ983073 QTV983026:QTV983073 RDR983026:RDR983073 RNN983026:RNN983073 RXJ983026:RXJ983073 SHF983026:SHF983073 SRB983026:SRB983073 TAX983026:TAX983073 TKT983026:TKT983073 TUP983026:TUP983073 UEL983026:UEL983073 UOH983026:UOH983073 UYD983026:UYD983073 VHZ983026:VHZ983073 VRV983026:VRV983073 WBR983026:WBR983073 WLN983026:WLN983073 WVJ983026:WVJ983073">
      <formula1>IY65629:IY65634</formula1>
    </dataValidation>
    <dataValidation type="list" allowBlank="1" showInputMessage="1" showErrorMessage="1" promptTitle="Row 2: HTC Unit Designation" prompt="Select the appropriate housing tax credit unit designation for this unit (TC30%, TC40%, MR, etc.). " sqref="IV8 SR8 WVH983027 WLL983027 WBP983027 VRT983027 VHX983027 UYB983027 UOF983027 UEJ983027 TUN983027 TKR983027 TAV983027 SQZ983027 SHD983027 RXH983027 RNL983027 RDP983027 QTT983027 QJX983027 QAB983027 PQF983027 PGJ983027 OWN983027 OMR983027 OCV983027 NSZ983027 NJD983027 MZH983027 MPL983027 MFP983027 LVT983027 LLX983027 LCB983027 KSF983027 KIJ983027 JYN983027 JOR983027 JEV983027 IUZ983027 ILD983027 IBH983027 HRL983027 HHP983027 GXT983027 GNX983027 GEB983027 FUF983027 FKJ983027 FAN983027 EQR983027 EGV983027 DWZ983027 DND983027 DDH983027 CTL983027 CJP983027 BZT983027 BPX983027 BGB983027 AWF983027 AMJ983027 ACN983027 SR983027 IV983027 WVH917491 WLL917491 WBP917491 VRT917491 VHX917491 UYB917491 UOF917491 UEJ917491 TUN917491 TKR917491 TAV917491 SQZ917491 SHD917491 RXH917491 RNL917491 RDP917491 QTT917491 QJX917491 QAB917491 PQF917491 PGJ917491 OWN917491 OMR917491 OCV917491 NSZ917491 NJD917491 MZH917491 MPL917491 MFP917491 LVT917491 LLX917491 LCB917491 KSF917491 KIJ917491 JYN917491 JOR917491 JEV917491 IUZ917491 ILD917491 IBH917491 HRL917491 HHP917491 GXT917491 GNX917491 GEB917491 FUF917491 FKJ917491 FAN917491 EQR917491 EGV917491 DWZ917491 DND917491 DDH917491 CTL917491 CJP917491 BZT917491 BPX917491 BGB917491 AWF917491 AMJ917491 ACN917491 SR917491 IV917491 WVH851955 WLL851955 WBP851955 VRT851955 VHX851955 UYB851955 UOF851955 UEJ851955 TUN851955 TKR851955 TAV851955 SQZ851955 SHD851955 RXH851955 RNL851955 RDP851955 QTT851955 QJX851955 QAB851955 PQF851955 PGJ851955 OWN851955 OMR851955 OCV851955 NSZ851955 NJD851955 MZH851955 MPL851955 MFP851955 LVT851955 LLX851955 LCB851955 KSF851955 KIJ851955 JYN851955 JOR851955 JEV851955 IUZ851955 ILD851955 IBH851955 HRL851955 HHP851955 GXT851955 GNX851955 GEB851955 FUF851955 FKJ851955 FAN851955 EQR851955 EGV851955 DWZ851955 DND851955 DDH851955 CTL851955 CJP851955 BZT851955 BPX851955 BGB851955 AWF851955 AMJ851955 ACN851955 SR851955 IV851955 WVH786419 WLL786419 WBP786419 VRT786419 VHX786419 UYB786419 UOF786419 UEJ786419 TUN786419 TKR786419 TAV786419 SQZ786419 SHD786419 RXH786419 RNL786419 RDP786419 QTT786419 QJX786419 QAB786419 PQF786419 PGJ786419 OWN786419 OMR786419 OCV786419 NSZ786419 NJD786419 MZH786419 MPL786419 MFP786419 LVT786419 LLX786419 LCB786419 KSF786419 KIJ786419 JYN786419 JOR786419 JEV786419 IUZ786419 ILD786419 IBH786419 HRL786419 HHP786419 GXT786419 GNX786419 GEB786419 FUF786419 FKJ786419 FAN786419 EQR786419 EGV786419 DWZ786419 DND786419 DDH786419 CTL786419 CJP786419 BZT786419 BPX786419 BGB786419 AWF786419 AMJ786419 ACN786419 SR786419 IV786419 WVH720883 WLL720883 WBP720883 VRT720883 VHX720883 UYB720883 UOF720883 UEJ720883 TUN720883 TKR720883 TAV720883 SQZ720883 SHD720883 RXH720883 RNL720883 RDP720883 QTT720883 QJX720883 QAB720883 PQF720883 PGJ720883 OWN720883 OMR720883 OCV720883 NSZ720883 NJD720883 MZH720883 MPL720883 MFP720883 LVT720883 LLX720883 LCB720883 KSF720883 KIJ720883 JYN720883 JOR720883 JEV720883 IUZ720883 ILD720883 IBH720883 HRL720883 HHP720883 GXT720883 GNX720883 GEB720883 FUF720883 FKJ720883 FAN720883 EQR720883 EGV720883 DWZ720883 DND720883 DDH720883 CTL720883 CJP720883 BZT720883 BPX720883 BGB720883 AWF720883 AMJ720883 ACN720883 SR720883 IV720883 WVH655347 WLL655347 WBP655347 VRT655347 VHX655347 UYB655347 UOF655347 UEJ655347 TUN655347 TKR655347 TAV655347 SQZ655347 SHD655347 RXH655347 RNL655347 RDP655347 QTT655347 QJX655347 QAB655347 PQF655347 PGJ655347 OWN655347 OMR655347 OCV655347 NSZ655347 NJD655347 MZH655347 MPL655347 MFP655347 LVT655347 LLX655347 LCB655347 KSF655347 KIJ655347 JYN655347 JOR655347 JEV655347 IUZ655347 ILD655347 IBH655347 HRL655347 HHP655347 GXT655347 GNX655347 GEB655347 FUF655347 FKJ655347 FAN655347 EQR655347 EGV655347 DWZ655347 DND655347 DDH655347 CTL655347 CJP655347 BZT655347 BPX655347 BGB655347 AWF655347 AMJ655347 ACN655347 SR655347 IV655347 WVH589811 WLL589811 WBP589811 VRT589811 VHX589811 UYB589811 UOF589811 UEJ589811 TUN589811 TKR589811 TAV589811 SQZ589811 SHD589811 RXH589811 RNL589811 RDP589811 QTT589811 QJX589811 QAB589811 PQF589811 PGJ589811 OWN589811 OMR589811 OCV589811 NSZ589811 NJD589811 MZH589811 MPL589811 MFP589811 LVT589811 LLX589811 LCB589811 KSF589811 KIJ589811 JYN589811 JOR589811 JEV589811 IUZ589811 ILD589811 IBH589811 HRL589811 HHP589811 GXT589811 GNX589811 GEB589811 FUF589811 FKJ589811 FAN589811 EQR589811 EGV589811 DWZ589811 DND589811 DDH589811 CTL589811 CJP589811 BZT589811 BPX589811 BGB589811 AWF589811 AMJ589811 ACN589811 SR589811 IV589811 WVH524275 WLL524275 WBP524275 VRT524275 VHX524275 UYB524275 UOF524275 UEJ524275 TUN524275 TKR524275 TAV524275 SQZ524275 SHD524275 RXH524275 RNL524275 RDP524275 QTT524275 QJX524275 QAB524275 PQF524275 PGJ524275 OWN524275 OMR524275 OCV524275 NSZ524275 NJD524275 MZH524275 MPL524275 MFP524275 LVT524275 LLX524275 LCB524275 KSF524275 KIJ524275 JYN524275 JOR524275 JEV524275 IUZ524275 ILD524275 IBH524275 HRL524275 HHP524275 GXT524275 GNX524275 GEB524275 FUF524275 FKJ524275 FAN524275 EQR524275 EGV524275 DWZ524275 DND524275 DDH524275 CTL524275 CJP524275 BZT524275 BPX524275 BGB524275 AWF524275 AMJ524275 ACN524275 SR524275 IV524275 WVH458739 WLL458739 WBP458739 VRT458739 VHX458739 UYB458739 UOF458739 UEJ458739 TUN458739 TKR458739 TAV458739 SQZ458739 SHD458739 RXH458739 RNL458739 RDP458739 QTT458739 QJX458739 QAB458739 PQF458739 PGJ458739 OWN458739 OMR458739 OCV458739 NSZ458739 NJD458739 MZH458739 MPL458739 MFP458739 LVT458739 LLX458739 LCB458739 KSF458739 KIJ458739 JYN458739 JOR458739 JEV458739 IUZ458739 ILD458739 IBH458739 HRL458739 HHP458739 GXT458739 GNX458739 GEB458739 FUF458739 FKJ458739 FAN458739 EQR458739 EGV458739 DWZ458739 DND458739 DDH458739 CTL458739 CJP458739 BZT458739 BPX458739 BGB458739 AWF458739 AMJ458739 ACN458739 SR458739 IV458739 WVH393203 WLL393203 WBP393203 VRT393203 VHX393203 UYB393203 UOF393203 UEJ393203 TUN393203 TKR393203 TAV393203 SQZ393203 SHD393203 RXH393203 RNL393203 RDP393203 QTT393203 QJX393203 QAB393203 PQF393203 PGJ393203 OWN393203 OMR393203 OCV393203 NSZ393203 NJD393203 MZH393203 MPL393203 MFP393203 LVT393203 LLX393203 LCB393203 KSF393203 KIJ393203 JYN393203 JOR393203 JEV393203 IUZ393203 ILD393203 IBH393203 HRL393203 HHP393203 GXT393203 GNX393203 GEB393203 FUF393203 FKJ393203 FAN393203 EQR393203 EGV393203 DWZ393203 DND393203 DDH393203 CTL393203 CJP393203 BZT393203 BPX393203 BGB393203 AWF393203 AMJ393203 ACN393203 SR393203 IV393203 WVH327667 WLL327667 WBP327667 VRT327667 VHX327667 UYB327667 UOF327667 UEJ327667 TUN327667 TKR327667 TAV327667 SQZ327667 SHD327667 RXH327667 RNL327667 RDP327667 QTT327667 QJX327667 QAB327667 PQF327667 PGJ327667 OWN327667 OMR327667 OCV327667 NSZ327667 NJD327667 MZH327667 MPL327667 MFP327667 LVT327667 LLX327667 LCB327667 KSF327667 KIJ327667 JYN327667 JOR327667 JEV327667 IUZ327667 ILD327667 IBH327667 HRL327667 HHP327667 GXT327667 GNX327667 GEB327667 FUF327667 FKJ327667 FAN327667 EQR327667 EGV327667 DWZ327667 DND327667 DDH327667 CTL327667 CJP327667 BZT327667 BPX327667 BGB327667 AWF327667 AMJ327667 ACN327667 SR327667 IV327667 WVH262131 WLL262131 WBP262131 VRT262131 VHX262131 UYB262131 UOF262131 UEJ262131 TUN262131 TKR262131 TAV262131 SQZ262131 SHD262131 RXH262131 RNL262131 RDP262131 QTT262131 QJX262131 QAB262131 PQF262131 PGJ262131 OWN262131 OMR262131 OCV262131 NSZ262131 NJD262131 MZH262131 MPL262131 MFP262131 LVT262131 LLX262131 LCB262131 KSF262131 KIJ262131 JYN262131 JOR262131 JEV262131 IUZ262131 ILD262131 IBH262131 HRL262131 HHP262131 GXT262131 GNX262131 GEB262131 FUF262131 FKJ262131 FAN262131 EQR262131 EGV262131 DWZ262131 DND262131 DDH262131 CTL262131 CJP262131 BZT262131 BPX262131 BGB262131 AWF262131 AMJ262131 ACN262131 SR262131 IV262131 WVH196595 WLL196595 WBP196595 VRT196595 VHX196595 UYB196595 UOF196595 UEJ196595 TUN196595 TKR196595 TAV196595 SQZ196595 SHD196595 RXH196595 RNL196595 RDP196595 QTT196595 QJX196595 QAB196595 PQF196595 PGJ196595 OWN196595 OMR196595 OCV196595 NSZ196595 NJD196595 MZH196595 MPL196595 MFP196595 LVT196595 LLX196595 LCB196595 KSF196595 KIJ196595 JYN196595 JOR196595 JEV196595 IUZ196595 ILD196595 IBH196595 HRL196595 HHP196595 GXT196595 GNX196595 GEB196595 FUF196595 FKJ196595 FAN196595 EQR196595 EGV196595 DWZ196595 DND196595 DDH196595 CTL196595 CJP196595 BZT196595 BPX196595 BGB196595 AWF196595 AMJ196595 ACN196595 SR196595 IV196595 WVH131059 WLL131059 WBP131059 VRT131059 VHX131059 UYB131059 UOF131059 UEJ131059 TUN131059 TKR131059 TAV131059 SQZ131059 SHD131059 RXH131059 RNL131059 RDP131059 QTT131059 QJX131059 QAB131059 PQF131059 PGJ131059 OWN131059 OMR131059 OCV131059 NSZ131059 NJD131059 MZH131059 MPL131059 MFP131059 LVT131059 LLX131059 LCB131059 KSF131059 KIJ131059 JYN131059 JOR131059 JEV131059 IUZ131059 ILD131059 IBH131059 HRL131059 HHP131059 GXT131059 GNX131059 GEB131059 FUF131059 FKJ131059 FAN131059 EQR131059 EGV131059 DWZ131059 DND131059 DDH131059 CTL131059 CJP131059 BZT131059 BPX131059 BGB131059 AWF131059 AMJ131059 ACN131059 SR131059 IV131059 WVH65523 WLL65523 WBP65523 VRT65523 VHX65523 UYB65523 UOF65523 UEJ65523 TUN65523 TKR65523 TAV65523 SQZ65523 SHD65523 RXH65523 RNL65523 RDP65523 QTT65523 QJX65523 QAB65523 PQF65523 PGJ65523 OWN65523 OMR65523 OCV65523 NSZ65523 NJD65523 MZH65523 MPL65523 MFP65523 LVT65523 LLX65523 LCB65523 KSF65523 KIJ65523 JYN65523 JOR65523 JEV65523 IUZ65523 ILD65523 IBH65523 HRL65523 HHP65523 GXT65523 GNX65523 GEB65523 FUF65523 FKJ65523 FAN65523 EQR65523 EGV65523 DWZ65523 DND65523 DDH65523 CTL65523 CJP65523 BZT65523 BPX65523 BGB65523 AWF65523 AMJ65523 ACN65523 SR65523 IV65523 WVH8 WLL8 WBP8 VRT8 VHX8 UYB8 UOF8 UEJ8 TUN8 TKR8 TAV8 SQZ8 SHD8 RXH8 RNL8 RDP8 QTT8 QJX8 QAB8 PQF8 PGJ8 OWN8 OMR8 OCV8 NSZ8 NJD8 MZH8 MPL8 MFP8 LVT8 LLX8 LCB8 KSF8 KIJ8 JYN8 JOR8 JEV8 IUZ8 ILD8 IBH8 HRL8 HHP8 GXT8 GNX8 GEB8 FUF8 FKJ8 FAN8 EQR8 EGV8 DWZ8 DND8 DDH8 CTL8 CJP8 BZT8 BPX8 BGB8 AWF8 AMJ8 ACN8">
      <formula1>IV$93:IV$99</formula1>
    </dataValidation>
    <dataValidation type="list" allowBlank="1" showInputMessage="1" showErrorMessage="1" promptTitle="Row 3: HTC Unit Designation" prompt="Select the appropriate housing tax credit unit designation for this unit (TC30%, TC40%, MR, etc.). " sqref="IV9 SR9 WVH983028 WLL983028 WBP983028 VRT983028 VHX983028 UYB983028 UOF983028 UEJ983028 TUN983028 TKR983028 TAV983028 SQZ983028 SHD983028 RXH983028 RNL983028 RDP983028 QTT983028 QJX983028 QAB983028 PQF983028 PGJ983028 OWN983028 OMR983028 OCV983028 NSZ983028 NJD983028 MZH983028 MPL983028 MFP983028 LVT983028 LLX983028 LCB983028 KSF983028 KIJ983028 JYN983028 JOR983028 JEV983028 IUZ983028 ILD983028 IBH983028 HRL983028 HHP983028 GXT983028 GNX983028 GEB983028 FUF983028 FKJ983028 FAN983028 EQR983028 EGV983028 DWZ983028 DND983028 DDH983028 CTL983028 CJP983028 BZT983028 BPX983028 BGB983028 AWF983028 AMJ983028 ACN983028 SR983028 IV983028 WVH917492 WLL917492 WBP917492 VRT917492 VHX917492 UYB917492 UOF917492 UEJ917492 TUN917492 TKR917492 TAV917492 SQZ917492 SHD917492 RXH917492 RNL917492 RDP917492 QTT917492 QJX917492 QAB917492 PQF917492 PGJ917492 OWN917492 OMR917492 OCV917492 NSZ917492 NJD917492 MZH917492 MPL917492 MFP917492 LVT917492 LLX917492 LCB917492 KSF917492 KIJ917492 JYN917492 JOR917492 JEV917492 IUZ917492 ILD917492 IBH917492 HRL917492 HHP917492 GXT917492 GNX917492 GEB917492 FUF917492 FKJ917492 FAN917492 EQR917492 EGV917492 DWZ917492 DND917492 DDH917492 CTL917492 CJP917492 BZT917492 BPX917492 BGB917492 AWF917492 AMJ917492 ACN917492 SR917492 IV917492 WVH851956 WLL851956 WBP851956 VRT851956 VHX851956 UYB851956 UOF851956 UEJ851956 TUN851956 TKR851956 TAV851956 SQZ851956 SHD851956 RXH851956 RNL851956 RDP851956 QTT851956 QJX851956 QAB851956 PQF851956 PGJ851956 OWN851956 OMR851956 OCV851956 NSZ851956 NJD851956 MZH851956 MPL851956 MFP851956 LVT851956 LLX851956 LCB851956 KSF851956 KIJ851956 JYN851956 JOR851956 JEV851956 IUZ851956 ILD851956 IBH851956 HRL851956 HHP851956 GXT851956 GNX851956 GEB851956 FUF851956 FKJ851956 FAN851956 EQR851956 EGV851956 DWZ851956 DND851956 DDH851956 CTL851956 CJP851956 BZT851956 BPX851956 BGB851956 AWF851956 AMJ851956 ACN851956 SR851956 IV851956 WVH786420 WLL786420 WBP786420 VRT786420 VHX786420 UYB786420 UOF786420 UEJ786420 TUN786420 TKR786420 TAV786420 SQZ786420 SHD786420 RXH786420 RNL786420 RDP786420 QTT786420 QJX786420 QAB786420 PQF786420 PGJ786420 OWN786420 OMR786420 OCV786420 NSZ786420 NJD786420 MZH786420 MPL786420 MFP786420 LVT786420 LLX786420 LCB786420 KSF786420 KIJ786420 JYN786420 JOR786420 JEV786420 IUZ786420 ILD786420 IBH786420 HRL786420 HHP786420 GXT786420 GNX786420 GEB786420 FUF786420 FKJ786420 FAN786420 EQR786420 EGV786420 DWZ786420 DND786420 DDH786420 CTL786420 CJP786420 BZT786420 BPX786420 BGB786420 AWF786420 AMJ786420 ACN786420 SR786420 IV786420 WVH720884 WLL720884 WBP720884 VRT720884 VHX720884 UYB720884 UOF720884 UEJ720884 TUN720884 TKR720884 TAV720884 SQZ720884 SHD720884 RXH720884 RNL720884 RDP720884 QTT720884 QJX720884 QAB720884 PQF720884 PGJ720884 OWN720884 OMR720884 OCV720884 NSZ720884 NJD720884 MZH720884 MPL720884 MFP720884 LVT720884 LLX720884 LCB720884 KSF720884 KIJ720884 JYN720884 JOR720884 JEV720884 IUZ720884 ILD720884 IBH720884 HRL720884 HHP720884 GXT720884 GNX720884 GEB720884 FUF720884 FKJ720884 FAN720884 EQR720884 EGV720884 DWZ720884 DND720884 DDH720884 CTL720884 CJP720884 BZT720884 BPX720884 BGB720884 AWF720884 AMJ720884 ACN720884 SR720884 IV720884 WVH655348 WLL655348 WBP655348 VRT655348 VHX655348 UYB655348 UOF655348 UEJ655348 TUN655348 TKR655348 TAV655348 SQZ655348 SHD655348 RXH655348 RNL655348 RDP655348 QTT655348 QJX655348 QAB655348 PQF655348 PGJ655348 OWN655348 OMR655348 OCV655348 NSZ655348 NJD655348 MZH655348 MPL655348 MFP655348 LVT655348 LLX655348 LCB655348 KSF655348 KIJ655348 JYN655348 JOR655348 JEV655348 IUZ655348 ILD655348 IBH655348 HRL655348 HHP655348 GXT655348 GNX655348 GEB655348 FUF655348 FKJ655348 FAN655348 EQR655348 EGV655348 DWZ655348 DND655348 DDH655348 CTL655348 CJP655348 BZT655348 BPX655348 BGB655348 AWF655348 AMJ655348 ACN655348 SR655348 IV655348 WVH589812 WLL589812 WBP589812 VRT589812 VHX589812 UYB589812 UOF589812 UEJ589812 TUN589812 TKR589812 TAV589812 SQZ589812 SHD589812 RXH589812 RNL589812 RDP589812 QTT589812 QJX589812 QAB589812 PQF589812 PGJ589812 OWN589812 OMR589812 OCV589812 NSZ589812 NJD589812 MZH589812 MPL589812 MFP589812 LVT589812 LLX589812 LCB589812 KSF589812 KIJ589812 JYN589812 JOR589812 JEV589812 IUZ589812 ILD589812 IBH589812 HRL589812 HHP589812 GXT589812 GNX589812 GEB589812 FUF589812 FKJ589812 FAN589812 EQR589812 EGV589812 DWZ589812 DND589812 DDH589812 CTL589812 CJP589812 BZT589812 BPX589812 BGB589812 AWF589812 AMJ589812 ACN589812 SR589812 IV589812 WVH524276 WLL524276 WBP524276 VRT524276 VHX524276 UYB524276 UOF524276 UEJ524276 TUN524276 TKR524276 TAV524276 SQZ524276 SHD524276 RXH524276 RNL524276 RDP524276 QTT524276 QJX524276 QAB524276 PQF524276 PGJ524276 OWN524276 OMR524276 OCV524276 NSZ524276 NJD524276 MZH524276 MPL524276 MFP524276 LVT524276 LLX524276 LCB524276 KSF524276 KIJ524276 JYN524276 JOR524276 JEV524276 IUZ524276 ILD524276 IBH524276 HRL524276 HHP524276 GXT524276 GNX524276 GEB524276 FUF524276 FKJ524276 FAN524276 EQR524276 EGV524276 DWZ524276 DND524276 DDH524276 CTL524276 CJP524276 BZT524276 BPX524276 BGB524276 AWF524276 AMJ524276 ACN524276 SR524276 IV524276 WVH458740 WLL458740 WBP458740 VRT458740 VHX458740 UYB458740 UOF458740 UEJ458740 TUN458740 TKR458740 TAV458740 SQZ458740 SHD458740 RXH458740 RNL458740 RDP458740 QTT458740 QJX458740 QAB458740 PQF458740 PGJ458740 OWN458740 OMR458740 OCV458740 NSZ458740 NJD458740 MZH458740 MPL458740 MFP458740 LVT458740 LLX458740 LCB458740 KSF458740 KIJ458740 JYN458740 JOR458740 JEV458740 IUZ458740 ILD458740 IBH458740 HRL458740 HHP458740 GXT458740 GNX458740 GEB458740 FUF458740 FKJ458740 FAN458740 EQR458740 EGV458740 DWZ458740 DND458740 DDH458740 CTL458740 CJP458740 BZT458740 BPX458740 BGB458740 AWF458740 AMJ458740 ACN458740 SR458740 IV458740 WVH393204 WLL393204 WBP393204 VRT393204 VHX393204 UYB393204 UOF393204 UEJ393204 TUN393204 TKR393204 TAV393204 SQZ393204 SHD393204 RXH393204 RNL393204 RDP393204 QTT393204 QJX393204 QAB393204 PQF393204 PGJ393204 OWN393204 OMR393204 OCV393204 NSZ393204 NJD393204 MZH393204 MPL393204 MFP393204 LVT393204 LLX393204 LCB393204 KSF393204 KIJ393204 JYN393204 JOR393204 JEV393204 IUZ393204 ILD393204 IBH393204 HRL393204 HHP393204 GXT393204 GNX393204 GEB393204 FUF393204 FKJ393204 FAN393204 EQR393204 EGV393204 DWZ393204 DND393204 DDH393204 CTL393204 CJP393204 BZT393204 BPX393204 BGB393204 AWF393204 AMJ393204 ACN393204 SR393204 IV393204 WVH327668 WLL327668 WBP327668 VRT327668 VHX327668 UYB327668 UOF327668 UEJ327668 TUN327668 TKR327668 TAV327668 SQZ327668 SHD327668 RXH327668 RNL327668 RDP327668 QTT327668 QJX327668 QAB327668 PQF327668 PGJ327668 OWN327668 OMR327668 OCV327668 NSZ327668 NJD327668 MZH327668 MPL327668 MFP327668 LVT327668 LLX327668 LCB327668 KSF327668 KIJ327668 JYN327668 JOR327668 JEV327668 IUZ327668 ILD327668 IBH327668 HRL327668 HHP327668 GXT327668 GNX327668 GEB327668 FUF327668 FKJ327668 FAN327668 EQR327668 EGV327668 DWZ327668 DND327668 DDH327668 CTL327668 CJP327668 BZT327668 BPX327668 BGB327668 AWF327668 AMJ327668 ACN327668 SR327668 IV327668 WVH262132 WLL262132 WBP262132 VRT262132 VHX262132 UYB262132 UOF262132 UEJ262132 TUN262132 TKR262132 TAV262132 SQZ262132 SHD262132 RXH262132 RNL262132 RDP262132 QTT262132 QJX262132 QAB262132 PQF262132 PGJ262132 OWN262132 OMR262132 OCV262132 NSZ262132 NJD262132 MZH262132 MPL262132 MFP262132 LVT262132 LLX262132 LCB262132 KSF262132 KIJ262132 JYN262132 JOR262132 JEV262132 IUZ262132 ILD262132 IBH262132 HRL262132 HHP262132 GXT262132 GNX262132 GEB262132 FUF262132 FKJ262132 FAN262132 EQR262132 EGV262132 DWZ262132 DND262132 DDH262132 CTL262132 CJP262132 BZT262132 BPX262132 BGB262132 AWF262132 AMJ262132 ACN262132 SR262132 IV262132 WVH196596 WLL196596 WBP196596 VRT196596 VHX196596 UYB196596 UOF196596 UEJ196596 TUN196596 TKR196596 TAV196596 SQZ196596 SHD196596 RXH196596 RNL196596 RDP196596 QTT196596 QJX196596 QAB196596 PQF196596 PGJ196596 OWN196596 OMR196596 OCV196596 NSZ196596 NJD196596 MZH196596 MPL196596 MFP196596 LVT196596 LLX196596 LCB196596 KSF196596 KIJ196596 JYN196596 JOR196596 JEV196596 IUZ196596 ILD196596 IBH196596 HRL196596 HHP196596 GXT196596 GNX196596 GEB196596 FUF196596 FKJ196596 FAN196596 EQR196596 EGV196596 DWZ196596 DND196596 DDH196596 CTL196596 CJP196596 BZT196596 BPX196596 BGB196596 AWF196596 AMJ196596 ACN196596 SR196596 IV196596 WVH131060 WLL131060 WBP131060 VRT131060 VHX131060 UYB131060 UOF131060 UEJ131060 TUN131060 TKR131060 TAV131060 SQZ131060 SHD131060 RXH131060 RNL131060 RDP131060 QTT131060 QJX131060 QAB131060 PQF131060 PGJ131060 OWN131060 OMR131060 OCV131060 NSZ131060 NJD131060 MZH131060 MPL131060 MFP131060 LVT131060 LLX131060 LCB131060 KSF131060 KIJ131060 JYN131060 JOR131060 JEV131060 IUZ131060 ILD131060 IBH131060 HRL131060 HHP131060 GXT131060 GNX131060 GEB131060 FUF131060 FKJ131060 FAN131060 EQR131060 EGV131060 DWZ131060 DND131060 DDH131060 CTL131060 CJP131060 BZT131060 BPX131060 BGB131060 AWF131060 AMJ131060 ACN131060 SR131060 IV131060 WVH65524 WLL65524 WBP65524 VRT65524 VHX65524 UYB65524 UOF65524 UEJ65524 TUN65524 TKR65524 TAV65524 SQZ65524 SHD65524 RXH65524 RNL65524 RDP65524 QTT65524 QJX65524 QAB65524 PQF65524 PGJ65524 OWN65524 OMR65524 OCV65524 NSZ65524 NJD65524 MZH65524 MPL65524 MFP65524 LVT65524 LLX65524 LCB65524 KSF65524 KIJ65524 JYN65524 JOR65524 JEV65524 IUZ65524 ILD65524 IBH65524 HRL65524 HHP65524 GXT65524 GNX65524 GEB65524 FUF65524 FKJ65524 FAN65524 EQR65524 EGV65524 DWZ65524 DND65524 DDH65524 CTL65524 CJP65524 BZT65524 BPX65524 BGB65524 AWF65524 AMJ65524 ACN65524 SR65524 IV65524 WVH9 WLL9 WBP9 VRT9 VHX9 UYB9 UOF9 UEJ9 TUN9 TKR9 TAV9 SQZ9 SHD9 RXH9 RNL9 RDP9 QTT9 QJX9 QAB9 PQF9 PGJ9 OWN9 OMR9 OCV9 NSZ9 NJD9 MZH9 MPL9 MFP9 LVT9 LLX9 LCB9 KSF9 KIJ9 JYN9 JOR9 JEV9 IUZ9 ILD9 IBH9 HRL9 HHP9 GXT9 GNX9 GEB9 FUF9 FKJ9 FAN9 EQR9 EGV9 DWZ9 DND9 DDH9 CTL9 CJP9 BZT9 BPX9 BGB9 AWF9 AMJ9 ACN9">
      <formula1>IV$93:IV$99</formula1>
    </dataValidation>
    <dataValidation type="list" allowBlank="1" showInputMessage="1" showErrorMessage="1" promptTitle="Row 4: HTC Unit Designation" prompt="Select the appropriate housing tax credit unit designation for this unit (TC30%, TC40%, MR, etc.). " sqref="IV10 SR10 WVH983029 WLL983029 WBP983029 VRT983029 VHX983029 UYB983029 UOF983029 UEJ983029 TUN983029 TKR983029 TAV983029 SQZ983029 SHD983029 RXH983029 RNL983029 RDP983029 QTT983029 QJX983029 QAB983029 PQF983029 PGJ983029 OWN983029 OMR983029 OCV983029 NSZ983029 NJD983029 MZH983029 MPL983029 MFP983029 LVT983029 LLX983029 LCB983029 KSF983029 KIJ983029 JYN983029 JOR983029 JEV983029 IUZ983029 ILD983029 IBH983029 HRL983029 HHP983029 GXT983029 GNX983029 GEB983029 FUF983029 FKJ983029 FAN983029 EQR983029 EGV983029 DWZ983029 DND983029 DDH983029 CTL983029 CJP983029 BZT983029 BPX983029 BGB983029 AWF983029 AMJ983029 ACN983029 SR983029 IV983029 WVH917493 WLL917493 WBP917493 VRT917493 VHX917493 UYB917493 UOF917493 UEJ917493 TUN917493 TKR917493 TAV917493 SQZ917493 SHD917493 RXH917493 RNL917493 RDP917493 QTT917493 QJX917493 QAB917493 PQF917493 PGJ917493 OWN917493 OMR917493 OCV917493 NSZ917493 NJD917493 MZH917493 MPL917493 MFP917493 LVT917493 LLX917493 LCB917493 KSF917493 KIJ917493 JYN917493 JOR917493 JEV917493 IUZ917493 ILD917493 IBH917493 HRL917493 HHP917493 GXT917493 GNX917493 GEB917493 FUF917493 FKJ917493 FAN917493 EQR917493 EGV917493 DWZ917493 DND917493 DDH917493 CTL917493 CJP917493 BZT917493 BPX917493 BGB917493 AWF917493 AMJ917493 ACN917493 SR917493 IV917493 WVH851957 WLL851957 WBP851957 VRT851957 VHX851957 UYB851957 UOF851957 UEJ851957 TUN851957 TKR851957 TAV851957 SQZ851957 SHD851957 RXH851957 RNL851957 RDP851957 QTT851957 QJX851957 QAB851957 PQF851957 PGJ851957 OWN851957 OMR851957 OCV851957 NSZ851957 NJD851957 MZH851957 MPL851957 MFP851957 LVT851957 LLX851957 LCB851957 KSF851957 KIJ851957 JYN851957 JOR851957 JEV851957 IUZ851957 ILD851957 IBH851957 HRL851957 HHP851957 GXT851957 GNX851957 GEB851957 FUF851957 FKJ851957 FAN851957 EQR851957 EGV851957 DWZ851957 DND851957 DDH851957 CTL851957 CJP851957 BZT851957 BPX851957 BGB851957 AWF851957 AMJ851957 ACN851957 SR851957 IV851957 WVH786421 WLL786421 WBP786421 VRT786421 VHX786421 UYB786421 UOF786421 UEJ786421 TUN786421 TKR786421 TAV786421 SQZ786421 SHD786421 RXH786421 RNL786421 RDP786421 QTT786421 QJX786421 QAB786421 PQF786421 PGJ786421 OWN786421 OMR786421 OCV786421 NSZ786421 NJD786421 MZH786421 MPL786421 MFP786421 LVT786421 LLX786421 LCB786421 KSF786421 KIJ786421 JYN786421 JOR786421 JEV786421 IUZ786421 ILD786421 IBH786421 HRL786421 HHP786421 GXT786421 GNX786421 GEB786421 FUF786421 FKJ786421 FAN786421 EQR786421 EGV786421 DWZ786421 DND786421 DDH786421 CTL786421 CJP786421 BZT786421 BPX786421 BGB786421 AWF786421 AMJ786421 ACN786421 SR786421 IV786421 WVH720885 WLL720885 WBP720885 VRT720885 VHX720885 UYB720885 UOF720885 UEJ720885 TUN720885 TKR720885 TAV720885 SQZ720885 SHD720885 RXH720885 RNL720885 RDP720885 QTT720885 QJX720885 QAB720885 PQF720885 PGJ720885 OWN720885 OMR720885 OCV720885 NSZ720885 NJD720885 MZH720885 MPL720885 MFP720885 LVT720885 LLX720885 LCB720885 KSF720885 KIJ720885 JYN720885 JOR720885 JEV720885 IUZ720885 ILD720885 IBH720885 HRL720885 HHP720885 GXT720885 GNX720885 GEB720885 FUF720885 FKJ720885 FAN720885 EQR720885 EGV720885 DWZ720885 DND720885 DDH720885 CTL720885 CJP720885 BZT720885 BPX720885 BGB720885 AWF720885 AMJ720885 ACN720885 SR720885 IV720885 WVH655349 WLL655349 WBP655349 VRT655349 VHX655349 UYB655349 UOF655349 UEJ655349 TUN655349 TKR655349 TAV655349 SQZ655349 SHD655349 RXH655349 RNL655349 RDP655349 QTT655349 QJX655349 QAB655349 PQF655349 PGJ655349 OWN655349 OMR655349 OCV655349 NSZ655349 NJD655349 MZH655349 MPL655349 MFP655349 LVT655349 LLX655349 LCB655349 KSF655349 KIJ655349 JYN655349 JOR655349 JEV655349 IUZ655349 ILD655349 IBH655349 HRL655349 HHP655349 GXT655349 GNX655349 GEB655349 FUF655349 FKJ655349 FAN655349 EQR655349 EGV655349 DWZ655349 DND655349 DDH655349 CTL655349 CJP655349 BZT655349 BPX655349 BGB655349 AWF655349 AMJ655349 ACN655349 SR655349 IV655349 WVH589813 WLL589813 WBP589813 VRT589813 VHX589813 UYB589813 UOF589813 UEJ589813 TUN589813 TKR589813 TAV589813 SQZ589813 SHD589813 RXH589813 RNL589813 RDP589813 QTT589813 QJX589813 QAB589813 PQF589813 PGJ589813 OWN589813 OMR589813 OCV589813 NSZ589813 NJD589813 MZH589813 MPL589813 MFP589813 LVT589813 LLX589813 LCB589813 KSF589813 KIJ589813 JYN589813 JOR589813 JEV589813 IUZ589813 ILD589813 IBH589813 HRL589813 HHP589813 GXT589813 GNX589813 GEB589813 FUF589813 FKJ589813 FAN589813 EQR589813 EGV589813 DWZ589813 DND589813 DDH589813 CTL589813 CJP589813 BZT589813 BPX589813 BGB589813 AWF589813 AMJ589813 ACN589813 SR589813 IV589813 WVH524277 WLL524277 WBP524277 VRT524277 VHX524277 UYB524277 UOF524277 UEJ524277 TUN524277 TKR524277 TAV524277 SQZ524277 SHD524277 RXH524277 RNL524277 RDP524277 QTT524277 QJX524277 QAB524277 PQF524277 PGJ524277 OWN524277 OMR524277 OCV524277 NSZ524277 NJD524277 MZH524277 MPL524277 MFP524277 LVT524277 LLX524277 LCB524277 KSF524277 KIJ524277 JYN524277 JOR524277 JEV524277 IUZ524277 ILD524277 IBH524277 HRL524277 HHP524277 GXT524277 GNX524277 GEB524277 FUF524277 FKJ524277 FAN524277 EQR524277 EGV524277 DWZ524277 DND524277 DDH524277 CTL524277 CJP524277 BZT524277 BPX524277 BGB524277 AWF524277 AMJ524277 ACN524277 SR524277 IV524277 WVH458741 WLL458741 WBP458741 VRT458741 VHX458741 UYB458741 UOF458741 UEJ458741 TUN458741 TKR458741 TAV458741 SQZ458741 SHD458741 RXH458741 RNL458741 RDP458741 QTT458741 QJX458741 QAB458741 PQF458741 PGJ458741 OWN458741 OMR458741 OCV458741 NSZ458741 NJD458741 MZH458741 MPL458741 MFP458741 LVT458741 LLX458741 LCB458741 KSF458741 KIJ458741 JYN458741 JOR458741 JEV458741 IUZ458741 ILD458741 IBH458741 HRL458741 HHP458741 GXT458741 GNX458741 GEB458741 FUF458741 FKJ458741 FAN458741 EQR458741 EGV458741 DWZ458741 DND458741 DDH458741 CTL458741 CJP458741 BZT458741 BPX458741 BGB458741 AWF458741 AMJ458741 ACN458741 SR458741 IV458741 WVH393205 WLL393205 WBP393205 VRT393205 VHX393205 UYB393205 UOF393205 UEJ393205 TUN393205 TKR393205 TAV393205 SQZ393205 SHD393205 RXH393205 RNL393205 RDP393205 QTT393205 QJX393205 QAB393205 PQF393205 PGJ393205 OWN393205 OMR393205 OCV393205 NSZ393205 NJD393205 MZH393205 MPL393205 MFP393205 LVT393205 LLX393205 LCB393205 KSF393205 KIJ393205 JYN393205 JOR393205 JEV393205 IUZ393205 ILD393205 IBH393205 HRL393205 HHP393205 GXT393205 GNX393205 GEB393205 FUF393205 FKJ393205 FAN393205 EQR393205 EGV393205 DWZ393205 DND393205 DDH393205 CTL393205 CJP393205 BZT393205 BPX393205 BGB393205 AWF393205 AMJ393205 ACN393205 SR393205 IV393205 WVH327669 WLL327669 WBP327669 VRT327669 VHX327669 UYB327669 UOF327669 UEJ327669 TUN327669 TKR327669 TAV327669 SQZ327669 SHD327669 RXH327669 RNL327669 RDP327669 QTT327669 QJX327669 QAB327669 PQF327669 PGJ327669 OWN327669 OMR327669 OCV327669 NSZ327669 NJD327669 MZH327669 MPL327669 MFP327669 LVT327669 LLX327669 LCB327669 KSF327669 KIJ327669 JYN327669 JOR327669 JEV327669 IUZ327669 ILD327669 IBH327669 HRL327669 HHP327669 GXT327669 GNX327669 GEB327669 FUF327669 FKJ327669 FAN327669 EQR327669 EGV327669 DWZ327669 DND327669 DDH327669 CTL327669 CJP327669 BZT327669 BPX327669 BGB327669 AWF327669 AMJ327669 ACN327669 SR327669 IV327669 WVH262133 WLL262133 WBP262133 VRT262133 VHX262133 UYB262133 UOF262133 UEJ262133 TUN262133 TKR262133 TAV262133 SQZ262133 SHD262133 RXH262133 RNL262133 RDP262133 QTT262133 QJX262133 QAB262133 PQF262133 PGJ262133 OWN262133 OMR262133 OCV262133 NSZ262133 NJD262133 MZH262133 MPL262133 MFP262133 LVT262133 LLX262133 LCB262133 KSF262133 KIJ262133 JYN262133 JOR262133 JEV262133 IUZ262133 ILD262133 IBH262133 HRL262133 HHP262133 GXT262133 GNX262133 GEB262133 FUF262133 FKJ262133 FAN262133 EQR262133 EGV262133 DWZ262133 DND262133 DDH262133 CTL262133 CJP262133 BZT262133 BPX262133 BGB262133 AWF262133 AMJ262133 ACN262133 SR262133 IV262133 WVH196597 WLL196597 WBP196597 VRT196597 VHX196597 UYB196597 UOF196597 UEJ196597 TUN196597 TKR196597 TAV196597 SQZ196597 SHD196597 RXH196597 RNL196597 RDP196597 QTT196597 QJX196597 QAB196597 PQF196597 PGJ196597 OWN196597 OMR196597 OCV196597 NSZ196597 NJD196597 MZH196597 MPL196597 MFP196597 LVT196597 LLX196597 LCB196597 KSF196597 KIJ196597 JYN196597 JOR196597 JEV196597 IUZ196597 ILD196597 IBH196597 HRL196597 HHP196597 GXT196597 GNX196597 GEB196597 FUF196597 FKJ196597 FAN196597 EQR196597 EGV196597 DWZ196597 DND196597 DDH196597 CTL196597 CJP196597 BZT196597 BPX196597 BGB196597 AWF196597 AMJ196597 ACN196597 SR196597 IV196597 WVH131061 WLL131061 WBP131061 VRT131061 VHX131061 UYB131061 UOF131061 UEJ131061 TUN131061 TKR131061 TAV131061 SQZ131061 SHD131061 RXH131061 RNL131061 RDP131061 QTT131061 QJX131061 QAB131061 PQF131061 PGJ131061 OWN131061 OMR131061 OCV131061 NSZ131061 NJD131061 MZH131061 MPL131061 MFP131061 LVT131061 LLX131061 LCB131061 KSF131061 KIJ131061 JYN131061 JOR131061 JEV131061 IUZ131061 ILD131061 IBH131061 HRL131061 HHP131061 GXT131061 GNX131061 GEB131061 FUF131061 FKJ131061 FAN131061 EQR131061 EGV131061 DWZ131061 DND131061 DDH131061 CTL131061 CJP131061 BZT131061 BPX131061 BGB131061 AWF131061 AMJ131061 ACN131061 SR131061 IV131061 WVH65525 WLL65525 WBP65525 VRT65525 VHX65525 UYB65525 UOF65525 UEJ65525 TUN65525 TKR65525 TAV65525 SQZ65525 SHD65525 RXH65525 RNL65525 RDP65525 QTT65525 QJX65525 QAB65525 PQF65525 PGJ65525 OWN65525 OMR65525 OCV65525 NSZ65525 NJD65525 MZH65525 MPL65525 MFP65525 LVT65525 LLX65525 LCB65525 KSF65525 KIJ65525 JYN65525 JOR65525 JEV65525 IUZ65525 ILD65525 IBH65525 HRL65525 HHP65525 GXT65525 GNX65525 GEB65525 FUF65525 FKJ65525 FAN65525 EQR65525 EGV65525 DWZ65525 DND65525 DDH65525 CTL65525 CJP65525 BZT65525 BPX65525 BGB65525 AWF65525 AMJ65525 ACN65525 SR65525 IV65525 WVH10 WLL10 WBP10 VRT10 VHX10 UYB10 UOF10 UEJ10 TUN10 TKR10 TAV10 SQZ10 SHD10 RXH10 RNL10 RDP10 QTT10 QJX10 QAB10 PQF10 PGJ10 OWN10 OMR10 OCV10 NSZ10 NJD10 MZH10 MPL10 MFP10 LVT10 LLX10 LCB10 KSF10 KIJ10 JYN10 JOR10 JEV10 IUZ10 ILD10 IBH10 HRL10 HHP10 GXT10 GNX10 GEB10 FUF10 FKJ10 FAN10 EQR10 EGV10 DWZ10 DND10 DDH10 CTL10 CJP10 BZT10 BPX10 BGB10 AWF10 AMJ10 ACN10">
      <formula1>IV$93:IV$99</formula1>
    </dataValidation>
    <dataValidation type="list" allowBlank="1" showInputMessage="1" showErrorMessage="1" promptTitle="Row 5: HTC Unit Designation" prompt="Select the appropriate housing tax credit unit designation for this unit (TC30%, TC40%, MR, etc.). " sqref="IV11 SR11 WVH983030 WLL983030 WBP983030 VRT983030 VHX983030 UYB983030 UOF983030 UEJ983030 TUN983030 TKR983030 TAV983030 SQZ983030 SHD983030 RXH983030 RNL983030 RDP983030 QTT983030 QJX983030 QAB983030 PQF983030 PGJ983030 OWN983030 OMR983030 OCV983030 NSZ983030 NJD983030 MZH983030 MPL983030 MFP983030 LVT983030 LLX983030 LCB983030 KSF983030 KIJ983030 JYN983030 JOR983030 JEV983030 IUZ983030 ILD983030 IBH983030 HRL983030 HHP983030 GXT983030 GNX983030 GEB983030 FUF983030 FKJ983030 FAN983030 EQR983030 EGV983030 DWZ983030 DND983030 DDH983030 CTL983030 CJP983030 BZT983030 BPX983030 BGB983030 AWF983030 AMJ983030 ACN983030 SR983030 IV983030 WVH917494 WLL917494 WBP917494 VRT917494 VHX917494 UYB917494 UOF917494 UEJ917494 TUN917494 TKR917494 TAV917494 SQZ917494 SHD917494 RXH917494 RNL917494 RDP917494 QTT917494 QJX917494 QAB917494 PQF917494 PGJ917494 OWN917494 OMR917494 OCV917494 NSZ917494 NJD917494 MZH917494 MPL917494 MFP917494 LVT917494 LLX917494 LCB917494 KSF917494 KIJ917494 JYN917494 JOR917494 JEV917494 IUZ917494 ILD917494 IBH917494 HRL917494 HHP917494 GXT917494 GNX917494 GEB917494 FUF917494 FKJ917494 FAN917494 EQR917494 EGV917494 DWZ917494 DND917494 DDH917494 CTL917494 CJP917494 BZT917494 BPX917494 BGB917494 AWF917494 AMJ917494 ACN917494 SR917494 IV917494 WVH851958 WLL851958 WBP851958 VRT851958 VHX851958 UYB851958 UOF851958 UEJ851958 TUN851958 TKR851958 TAV851958 SQZ851958 SHD851958 RXH851958 RNL851958 RDP851958 QTT851958 QJX851958 QAB851958 PQF851958 PGJ851958 OWN851958 OMR851958 OCV851958 NSZ851958 NJD851958 MZH851958 MPL851958 MFP851958 LVT851958 LLX851958 LCB851958 KSF851958 KIJ851958 JYN851958 JOR851958 JEV851958 IUZ851958 ILD851958 IBH851958 HRL851958 HHP851958 GXT851958 GNX851958 GEB851958 FUF851958 FKJ851958 FAN851958 EQR851958 EGV851958 DWZ851958 DND851958 DDH851958 CTL851958 CJP851958 BZT851958 BPX851958 BGB851958 AWF851958 AMJ851958 ACN851958 SR851958 IV851958 WVH786422 WLL786422 WBP786422 VRT786422 VHX786422 UYB786422 UOF786422 UEJ786422 TUN786422 TKR786422 TAV786422 SQZ786422 SHD786422 RXH786422 RNL786422 RDP786422 QTT786422 QJX786422 QAB786422 PQF786422 PGJ786422 OWN786422 OMR786422 OCV786422 NSZ786422 NJD786422 MZH786422 MPL786422 MFP786422 LVT786422 LLX786422 LCB786422 KSF786422 KIJ786422 JYN786422 JOR786422 JEV786422 IUZ786422 ILD786422 IBH786422 HRL786422 HHP786422 GXT786422 GNX786422 GEB786422 FUF786422 FKJ786422 FAN786422 EQR786422 EGV786422 DWZ786422 DND786422 DDH786422 CTL786422 CJP786422 BZT786422 BPX786422 BGB786422 AWF786422 AMJ786422 ACN786422 SR786422 IV786422 WVH720886 WLL720886 WBP720886 VRT720886 VHX720886 UYB720886 UOF720886 UEJ720886 TUN720886 TKR720886 TAV720886 SQZ720886 SHD720886 RXH720886 RNL720886 RDP720886 QTT720886 QJX720886 QAB720886 PQF720886 PGJ720886 OWN720886 OMR720886 OCV720886 NSZ720886 NJD720886 MZH720886 MPL720886 MFP720886 LVT720886 LLX720886 LCB720886 KSF720886 KIJ720886 JYN720886 JOR720886 JEV720886 IUZ720886 ILD720886 IBH720886 HRL720886 HHP720886 GXT720886 GNX720886 GEB720886 FUF720886 FKJ720886 FAN720886 EQR720886 EGV720886 DWZ720886 DND720886 DDH720886 CTL720886 CJP720886 BZT720886 BPX720886 BGB720886 AWF720886 AMJ720886 ACN720886 SR720886 IV720886 WVH655350 WLL655350 WBP655350 VRT655350 VHX655350 UYB655350 UOF655350 UEJ655350 TUN655350 TKR655350 TAV655350 SQZ655350 SHD655350 RXH655350 RNL655350 RDP655350 QTT655350 QJX655350 QAB655350 PQF655350 PGJ655350 OWN655350 OMR655350 OCV655350 NSZ655350 NJD655350 MZH655350 MPL655350 MFP655350 LVT655350 LLX655350 LCB655350 KSF655350 KIJ655350 JYN655350 JOR655350 JEV655350 IUZ655350 ILD655350 IBH655350 HRL655350 HHP655350 GXT655350 GNX655350 GEB655350 FUF655350 FKJ655350 FAN655350 EQR655350 EGV655350 DWZ655350 DND655350 DDH655350 CTL655350 CJP655350 BZT655350 BPX655350 BGB655350 AWF655350 AMJ655350 ACN655350 SR655350 IV655350 WVH589814 WLL589814 WBP589814 VRT589814 VHX589814 UYB589814 UOF589814 UEJ589814 TUN589814 TKR589814 TAV589814 SQZ589814 SHD589814 RXH589814 RNL589814 RDP589814 QTT589814 QJX589814 QAB589814 PQF589814 PGJ589814 OWN589814 OMR589814 OCV589814 NSZ589814 NJD589814 MZH589814 MPL589814 MFP589814 LVT589814 LLX589814 LCB589814 KSF589814 KIJ589814 JYN589814 JOR589814 JEV589814 IUZ589814 ILD589814 IBH589814 HRL589814 HHP589814 GXT589814 GNX589814 GEB589814 FUF589814 FKJ589814 FAN589814 EQR589814 EGV589814 DWZ589814 DND589814 DDH589814 CTL589814 CJP589814 BZT589814 BPX589814 BGB589814 AWF589814 AMJ589814 ACN589814 SR589814 IV589814 WVH524278 WLL524278 WBP524278 VRT524278 VHX524278 UYB524278 UOF524278 UEJ524278 TUN524278 TKR524278 TAV524278 SQZ524278 SHD524278 RXH524278 RNL524278 RDP524278 QTT524278 QJX524278 QAB524278 PQF524278 PGJ524278 OWN524278 OMR524278 OCV524278 NSZ524278 NJD524278 MZH524278 MPL524278 MFP524278 LVT524278 LLX524278 LCB524278 KSF524278 KIJ524278 JYN524278 JOR524278 JEV524278 IUZ524278 ILD524278 IBH524278 HRL524278 HHP524278 GXT524278 GNX524278 GEB524278 FUF524278 FKJ524278 FAN524278 EQR524278 EGV524278 DWZ524278 DND524278 DDH524278 CTL524278 CJP524278 BZT524278 BPX524278 BGB524278 AWF524278 AMJ524278 ACN524278 SR524278 IV524278 WVH458742 WLL458742 WBP458742 VRT458742 VHX458742 UYB458742 UOF458742 UEJ458742 TUN458742 TKR458742 TAV458742 SQZ458742 SHD458742 RXH458742 RNL458742 RDP458742 QTT458742 QJX458742 QAB458742 PQF458742 PGJ458742 OWN458742 OMR458742 OCV458742 NSZ458742 NJD458742 MZH458742 MPL458742 MFP458742 LVT458742 LLX458742 LCB458742 KSF458742 KIJ458742 JYN458742 JOR458742 JEV458742 IUZ458742 ILD458742 IBH458742 HRL458742 HHP458742 GXT458742 GNX458742 GEB458742 FUF458742 FKJ458742 FAN458742 EQR458742 EGV458742 DWZ458742 DND458742 DDH458742 CTL458742 CJP458742 BZT458742 BPX458742 BGB458742 AWF458742 AMJ458742 ACN458742 SR458742 IV458742 WVH393206 WLL393206 WBP393206 VRT393206 VHX393206 UYB393206 UOF393206 UEJ393206 TUN393206 TKR393206 TAV393206 SQZ393206 SHD393206 RXH393206 RNL393206 RDP393206 QTT393206 QJX393206 QAB393206 PQF393206 PGJ393206 OWN393206 OMR393206 OCV393206 NSZ393206 NJD393206 MZH393206 MPL393206 MFP393206 LVT393206 LLX393206 LCB393206 KSF393206 KIJ393206 JYN393206 JOR393206 JEV393206 IUZ393206 ILD393206 IBH393206 HRL393206 HHP393206 GXT393206 GNX393206 GEB393206 FUF393206 FKJ393206 FAN393206 EQR393206 EGV393206 DWZ393206 DND393206 DDH393206 CTL393206 CJP393206 BZT393206 BPX393206 BGB393206 AWF393206 AMJ393206 ACN393206 SR393206 IV393206 WVH327670 WLL327670 WBP327670 VRT327670 VHX327670 UYB327670 UOF327670 UEJ327670 TUN327670 TKR327670 TAV327670 SQZ327670 SHD327670 RXH327670 RNL327670 RDP327670 QTT327670 QJX327670 QAB327670 PQF327670 PGJ327670 OWN327670 OMR327670 OCV327670 NSZ327670 NJD327670 MZH327670 MPL327670 MFP327670 LVT327670 LLX327670 LCB327670 KSF327670 KIJ327670 JYN327670 JOR327670 JEV327670 IUZ327670 ILD327670 IBH327670 HRL327670 HHP327670 GXT327670 GNX327670 GEB327670 FUF327670 FKJ327670 FAN327670 EQR327670 EGV327670 DWZ327670 DND327670 DDH327670 CTL327670 CJP327670 BZT327670 BPX327670 BGB327670 AWF327670 AMJ327670 ACN327670 SR327670 IV327670 WVH262134 WLL262134 WBP262134 VRT262134 VHX262134 UYB262134 UOF262134 UEJ262134 TUN262134 TKR262134 TAV262134 SQZ262134 SHD262134 RXH262134 RNL262134 RDP262134 QTT262134 QJX262134 QAB262134 PQF262134 PGJ262134 OWN262134 OMR262134 OCV262134 NSZ262134 NJD262134 MZH262134 MPL262134 MFP262134 LVT262134 LLX262134 LCB262134 KSF262134 KIJ262134 JYN262134 JOR262134 JEV262134 IUZ262134 ILD262134 IBH262134 HRL262134 HHP262134 GXT262134 GNX262134 GEB262134 FUF262134 FKJ262134 FAN262134 EQR262134 EGV262134 DWZ262134 DND262134 DDH262134 CTL262134 CJP262134 BZT262134 BPX262134 BGB262134 AWF262134 AMJ262134 ACN262134 SR262134 IV262134 WVH196598 WLL196598 WBP196598 VRT196598 VHX196598 UYB196598 UOF196598 UEJ196598 TUN196598 TKR196598 TAV196598 SQZ196598 SHD196598 RXH196598 RNL196598 RDP196598 QTT196598 QJX196598 QAB196598 PQF196598 PGJ196598 OWN196598 OMR196598 OCV196598 NSZ196598 NJD196598 MZH196598 MPL196598 MFP196598 LVT196598 LLX196598 LCB196598 KSF196598 KIJ196598 JYN196598 JOR196598 JEV196598 IUZ196598 ILD196598 IBH196598 HRL196598 HHP196598 GXT196598 GNX196598 GEB196598 FUF196598 FKJ196598 FAN196598 EQR196598 EGV196598 DWZ196598 DND196598 DDH196598 CTL196598 CJP196598 BZT196598 BPX196598 BGB196598 AWF196598 AMJ196598 ACN196598 SR196598 IV196598 WVH131062 WLL131062 WBP131062 VRT131062 VHX131062 UYB131062 UOF131062 UEJ131062 TUN131062 TKR131062 TAV131062 SQZ131062 SHD131062 RXH131062 RNL131062 RDP131062 QTT131062 QJX131062 QAB131062 PQF131062 PGJ131062 OWN131062 OMR131062 OCV131062 NSZ131062 NJD131062 MZH131062 MPL131062 MFP131062 LVT131062 LLX131062 LCB131062 KSF131062 KIJ131062 JYN131062 JOR131062 JEV131062 IUZ131062 ILD131062 IBH131062 HRL131062 HHP131062 GXT131062 GNX131062 GEB131062 FUF131062 FKJ131062 FAN131062 EQR131062 EGV131062 DWZ131062 DND131062 DDH131062 CTL131062 CJP131062 BZT131062 BPX131062 BGB131062 AWF131062 AMJ131062 ACN131062 SR131062 IV131062 WVH65526 WLL65526 WBP65526 VRT65526 VHX65526 UYB65526 UOF65526 UEJ65526 TUN65526 TKR65526 TAV65526 SQZ65526 SHD65526 RXH65526 RNL65526 RDP65526 QTT65526 QJX65526 QAB65526 PQF65526 PGJ65526 OWN65526 OMR65526 OCV65526 NSZ65526 NJD65526 MZH65526 MPL65526 MFP65526 LVT65526 LLX65526 LCB65526 KSF65526 KIJ65526 JYN65526 JOR65526 JEV65526 IUZ65526 ILD65526 IBH65526 HRL65526 HHP65526 GXT65526 GNX65526 GEB65526 FUF65526 FKJ65526 FAN65526 EQR65526 EGV65526 DWZ65526 DND65526 DDH65526 CTL65526 CJP65526 BZT65526 BPX65526 BGB65526 AWF65526 AMJ65526 ACN65526 SR65526 IV65526 WVH11 WLL11 WBP11 VRT11 VHX11 UYB11 UOF11 UEJ11 TUN11 TKR11 TAV11 SQZ11 SHD11 RXH11 RNL11 RDP11 QTT11 QJX11 QAB11 PQF11 PGJ11 OWN11 OMR11 OCV11 NSZ11 NJD11 MZH11 MPL11 MFP11 LVT11 LLX11 LCB11 KSF11 KIJ11 JYN11 JOR11 JEV11 IUZ11 ILD11 IBH11 HRL11 HHP11 GXT11 GNX11 GEB11 FUF11 FKJ11 FAN11 EQR11 EGV11 DWZ11 DND11 DDH11 CTL11 CJP11 BZT11 BPX11 BGB11 AWF11 AMJ11 ACN11">
      <formula1>IV$93:IV$99</formula1>
    </dataValidation>
    <dataValidation type="list" allowBlank="1" showInputMessage="1" showErrorMessage="1" promptTitle="Row 6: HTC Unit Designation" prompt="Select the appropriate housing tax credit unit designation for this unit (TC30%, TC40%, MR, etc.). " sqref="IV12 SR12 WVH983031 WLL983031 WBP983031 VRT983031 VHX983031 UYB983031 UOF983031 UEJ983031 TUN983031 TKR983031 TAV983031 SQZ983031 SHD983031 RXH983031 RNL983031 RDP983031 QTT983031 QJX983031 QAB983031 PQF983031 PGJ983031 OWN983031 OMR983031 OCV983031 NSZ983031 NJD983031 MZH983031 MPL983031 MFP983031 LVT983031 LLX983031 LCB983031 KSF983031 KIJ983031 JYN983031 JOR983031 JEV983031 IUZ983031 ILD983031 IBH983031 HRL983031 HHP983031 GXT983031 GNX983031 GEB983031 FUF983031 FKJ983031 FAN983031 EQR983031 EGV983031 DWZ983031 DND983031 DDH983031 CTL983031 CJP983031 BZT983031 BPX983031 BGB983031 AWF983031 AMJ983031 ACN983031 SR983031 IV983031 WVH917495 WLL917495 WBP917495 VRT917495 VHX917495 UYB917495 UOF917495 UEJ917495 TUN917495 TKR917495 TAV917495 SQZ917495 SHD917495 RXH917495 RNL917495 RDP917495 QTT917495 QJX917495 QAB917495 PQF917495 PGJ917495 OWN917495 OMR917495 OCV917495 NSZ917495 NJD917495 MZH917495 MPL917495 MFP917495 LVT917495 LLX917495 LCB917495 KSF917495 KIJ917495 JYN917495 JOR917495 JEV917495 IUZ917495 ILD917495 IBH917495 HRL917495 HHP917495 GXT917495 GNX917495 GEB917495 FUF917495 FKJ917495 FAN917495 EQR917495 EGV917495 DWZ917495 DND917495 DDH917495 CTL917495 CJP917495 BZT917495 BPX917495 BGB917495 AWF917495 AMJ917495 ACN917495 SR917495 IV917495 WVH851959 WLL851959 WBP851959 VRT851959 VHX851959 UYB851959 UOF851959 UEJ851959 TUN851959 TKR851959 TAV851959 SQZ851959 SHD851959 RXH851959 RNL851959 RDP851959 QTT851959 QJX851959 QAB851959 PQF851959 PGJ851959 OWN851959 OMR851959 OCV851959 NSZ851959 NJD851959 MZH851959 MPL851959 MFP851959 LVT851959 LLX851959 LCB851959 KSF851959 KIJ851959 JYN851959 JOR851959 JEV851959 IUZ851959 ILD851959 IBH851959 HRL851959 HHP851959 GXT851959 GNX851959 GEB851959 FUF851959 FKJ851959 FAN851959 EQR851959 EGV851959 DWZ851959 DND851959 DDH851959 CTL851959 CJP851959 BZT851959 BPX851959 BGB851959 AWF851959 AMJ851959 ACN851959 SR851959 IV851959 WVH786423 WLL786423 WBP786423 VRT786423 VHX786423 UYB786423 UOF786423 UEJ786423 TUN786423 TKR786423 TAV786423 SQZ786423 SHD786423 RXH786423 RNL786423 RDP786423 QTT786423 QJX786423 QAB786423 PQF786423 PGJ786423 OWN786423 OMR786423 OCV786423 NSZ786423 NJD786423 MZH786423 MPL786423 MFP786423 LVT786423 LLX786423 LCB786423 KSF786423 KIJ786423 JYN786423 JOR786423 JEV786423 IUZ786423 ILD786423 IBH786423 HRL786423 HHP786423 GXT786423 GNX786423 GEB786423 FUF786423 FKJ786423 FAN786423 EQR786423 EGV786423 DWZ786423 DND786423 DDH786423 CTL786423 CJP786423 BZT786423 BPX786423 BGB786423 AWF786423 AMJ786423 ACN786423 SR786423 IV786423 WVH720887 WLL720887 WBP720887 VRT720887 VHX720887 UYB720887 UOF720887 UEJ720887 TUN720887 TKR720887 TAV720887 SQZ720887 SHD720887 RXH720887 RNL720887 RDP720887 QTT720887 QJX720887 QAB720887 PQF720887 PGJ720887 OWN720887 OMR720887 OCV720887 NSZ720887 NJD720887 MZH720887 MPL720887 MFP720887 LVT720887 LLX720887 LCB720887 KSF720887 KIJ720887 JYN720887 JOR720887 JEV720887 IUZ720887 ILD720887 IBH720887 HRL720887 HHP720887 GXT720887 GNX720887 GEB720887 FUF720887 FKJ720887 FAN720887 EQR720887 EGV720887 DWZ720887 DND720887 DDH720887 CTL720887 CJP720887 BZT720887 BPX720887 BGB720887 AWF720887 AMJ720887 ACN720887 SR720887 IV720887 WVH655351 WLL655351 WBP655351 VRT655351 VHX655351 UYB655351 UOF655351 UEJ655351 TUN655351 TKR655351 TAV655351 SQZ655351 SHD655351 RXH655351 RNL655351 RDP655351 QTT655351 QJX655351 QAB655351 PQF655351 PGJ655351 OWN655351 OMR655351 OCV655351 NSZ655351 NJD655351 MZH655351 MPL655351 MFP655351 LVT655351 LLX655351 LCB655351 KSF655351 KIJ655351 JYN655351 JOR655351 JEV655351 IUZ655351 ILD655351 IBH655351 HRL655351 HHP655351 GXT655351 GNX655351 GEB655351 FUF655351 FKJ655351 FAN655351 EQR655351 EGV655351 DWZ655351 DND655351 DDH655351 CTL655351 CJP655351 BZT655351 BPX655351 BGB655351 AWF655351 AMJ655351 ACN655351 SR655351 IV655351 WVH589815 WLL589815 WBP589815 VRT589815 VHX589815 UYB589815 UOF589815 UEJ589815 TUN589815 TKR589815 TAV589815 SQZ589815 SHD589815 RXH589815 RNL589815 RDP589815 QTT589815 QJX589815 QAB589815 PQF589815 PGJ589815 OWN589815 OMR589815 OCV589815 NSZ589815 NJD589815 MZH589815 MPL589815 MFP589815 LVT589815 LLX589815 LCB589815 KSF589815 KIJ589815 JYN589815 JOR589815 JEV589815 IUZ589815 ILD589815 IBH589815 HRL589815 HHP589815 GXT589815 GNX589815 GEB589815 FUF589815 FKJ589815 FAN589815 EQR589815 EGV589815 DWZ589815 DND589815 DDH589815 CTL589815 CJP589815 BZT589815 BPX589815 BGB589815 AWF589815 AMJ589815 ACN589815 SR589815 IV589815 WVH524279 WLL524279 WBP524279 VRT524279 VHX524279 UYB524279 UOF524279 UEJ524279 TUN524279 TKR524279 TAV524279 SQZ524279 SHD524279 RXH524279 RNL524279 RDP524279 QTT524279 QJX524279 QAB524279 PQF524279 PGJ524279 OWN524279 OMR524279 OCV524279 NSZ524279 NJD524279 MZH524279 MPL524279 MFP524279 LVT524279 LLX524279 LCB524279 KSF524279 KIJ524279 JYN524279 JOR524279 JEV524279 IUZ524279 ILD524279 IBH524279 HRL524279 HHP524279 GXT524279 GNX524279 GEB524279 FUF524279 FKJ524279 FAN524279 EQR524279 EGV524279 DWZ524279 DND524279 DDH524279 CTL524279 CJP524279 BZT524279 BPX524279 BGB524279 AWF524279 AMJ524279 ACN524279 SR524279 IV524279 WVH458743 WLL458743 WBP458743 VRT458743 VHX458743 UYB458743 UOF458743 UEJ458743 TUN458743 TKR458743 TAV458743 SQZ458743 SHD458743 RXH458743 RNL458743 RDP458743 QTT458743 QJX458743 QAB458743 PQF458743 PGJ458743 OWN458743 OMR458743 OCV458743 NSZ458743 NJD458743 MZH458743 MPL458743 MFP458743 LVT458743 LLX458743 LCB458743 KSF458743 KIJ458743 JYN458743 JOR458743 JEV458743 IUZ458743 ILD458743 IBH458743 HRL458743 HHP458743 GXT458743 GNX458743 GEB458743 FUF458743 FKJ458743 FAN458743 EQR458743 EGV458743 DWZ458743 DND458743 DDH458743 CTL458743 CJP458743 BZT458743 BPX458743 BGB458743 AWF458743 AMJ458743 ACN458743 SR458743 IV458743 WVH393207 WLL393207 WBP393207 VRT393207 VHX393207 UYB393207 UOF393207 UEJ393207 TUN393207 TKR393207 TAV393207 SQZ393207 SHD393207 RXH393207 RNL393207 RDP393207 QTT393207 QJX393207 QAB393207 PQF393207 PGJ393207 OWN393207 OMR393207 OCV393207 NSZ393207 NJD393207 MZH393207 MPL393207 MFP393207 LVT393207 LLX393207 LCB393207 KSF393207 KIJ393207 JYN393207 JOR393207 JEV393207 IUZ393207 ILD393207 IBH393207 HRL393207 HHP393207 GXT393207 GNX393207 GEB393207 FUF393207 FKJ393207 FAN393207 EQR393207 EGV393207 DWZ393207 DND393207 DDH393207 CTL393207 CJP393207 BZT393207 BPX393207 BGB393207 AWF393207 AMJ393207 ACN393207 SR393207 IV393207 WVH327671 WLL327671 WBP327671 VRT327671 VHX327671 UYB327671 UOF327671 UEJ327671 TUN327671 TKR327671 TAV327671 SQZ327671 SHD327671 RXH327671 RNL327671 RDP327671 QTT327671 QJX327671 QAB327671 PQF327671 PGJ327671 OWN327671 OMR327671 OCV327671 NSZ327671 NJD327671 MZH327671 MPL327671 MFP327671 LVT327671 LLX327671 LCB327671 KSF327671 KIJ327671 JYN327671 JOR327671 JEV327671 IUZ327671 ILD327671 IBH327671 HRL327671 HHP327671 GXT327671 GNX327671 GEB327671 FUF327671 FKJ327671 FAN327671 EQR327671 EGV327671 DWZ327671 DND327671 DDH327671 CTL327671 CJP327671 BZT327671 BPX327671 BGB327671 AWF327671 AMJ327671 ACN327671 SR327671 IV327671 WVH262135 WLL262135 WBP262135 VRT262135 VHX262135 UYB262135 UOF262135 UEJ262135 TUN262135 TKR262135 TAV262135 SQZ262135 SHD262135 RXH262135 RNL262135 RDP262135 QTT262135 QJX262135 QAB262135 PQF262135 PGJ262135 OWN262135 OMR262135 OCV262135 NSZ262135 NJD262135 MZH262135 MPL262135 MFP262135 LVT262135 LLX262135 LCB262135 KSF262135 KIJ262135 JYN262135 JOR262135 JEV262135 IUZ262135 ILD262135 IBH262135 HRL262135 HHP262135 GXT262135 GNX262135 GEB262135 FUF262135 FKJ262135 FAN262135 EQR262135 EGV262135 DWZ262135 DND262135 DDH262135 CTL262135 CJP262135 BZT262135 BPX262135 BGB262135 AWF262135 AMJ262135 ACN262135 SR262135 IV262135 WVH196599 WLL196599 WBP196599 VRT196599 VHX196599 UYB196599 UOF196599 UEJ196599 TUN196599 TKR196599 TAV196599 SQZ196599 SHD196599 RXH196599 RNL196599 RDP196599 QTT196599 QJX196599 QAB196599 PQF196599 PGJ196599 OWN196599 OMR196599 OCV196599 NSZ196599 NJD196599 MZH196599 MPL196599 MFP196599 LVT196599 LLX196599 LCB196599 KSF196599 KIJ196599 JYN196599 JOR196599 JEV196599 IUZ196599 ILD196599 IBH196599 HRL196599 HHP196599 GXT196599 GNX196599 GEB196599 FUF196599 FKJ196599 FAN196599 EQR196599 EGV196599 DWZ196599 DND196599 DDH196599 CTL196599 CJP196599 BZT196599 BPX196599 BGB196599 AWF196599 AMJ196599 ACN196599 SR196599 IV196599 WVH131063 WLL131063 WBP131063 VRT131063 VHX131063 UYB131063 UOF131063 UEJ131063 TUN131063 TKR131063 TAV131063 SQZ131063 SHD131063 RXH131063 RNL131063 RDP131063 QTT131063 QJX131063 QAB131063 PQF131063 PGJ131063 OWN131063 OMR131063 OCV131063 NSZ131063 NJD131063 MZH131063 MPL131063 MFP131063 LVT131063 LLX131063 LCB131063 KSF131063 KIJ131063 JYN131063 JOR131063 JEV131063 IUZ131063 ILD131063 IBH131063 HRL131063 HHP131063 GXT131063 GNX131063 GEB131063 FUF131063 FKJ131063 FAN131063 EQR131063 EGV131063 DWZ131063 DND131063 DDH131063 CTL131063 CJP131063 BZT131063 BPX131063 BGB131063 AWF131063 AMJ131063 ACN131063 SR131063 IV131063 WVH65527 WLL65527 WBP65527 VRT65527 VHX65527 UYB65527 UOF65527 UEJ65527 TUN65527 TKR65527 TAV65527 SQZ65527 SHD65527 RXH65527 RNL65527 RDP65527 QTT65527 QJX65527 QAB65527 PQF65527 PGJ65527 OWN65527 OMR65527 OCV65527 NSZ65527 NJD65527 MZH65527 MPL65527 MFP65527 LVT65527 LLX65527 LCB65527 KSF65527 KIJ65527 JYN65527 JOR65527 JEV65527 IUZ65527 ILD65527 IBH65527 HRL65527 HHP65527 GXT65527 GNX65527 GEB65527 FUF65527 FKJ65527 FAN65527 EQR65527 EGV65527 DWZ65527 DND65527 DDH65527 CTL65527 CJP65527 BZT65527 BPX65527 BGB65527 AWF65527 AMJ65527 ACN65527 SR65527 IV65527 WVH12 WLL12 WBP12 VRT12 VHX12 UYB12 UOF12 UEJ12 TUN12 TKR12 TAV12 SQZ12 SHD12 RXH12 RNL12 RDP12 QTT12 QJX12 QAB12 PQF12 PGJ12 OWN12 OMR12 OCV12 NSZ12 NJD12 MZH12 MPL12 MFP12 LVT12 LLX12 LCB12 KSF12 KIJ12 JYN12 JOR12 JEV12 IUZ12 ILD12 IBH12 HRL12 HHP12 GXT12 GNX12 GEB12 FUF12 FKJ12 FAN12 EQR12 EGV12 DWZ12 DND12 DDH12 CTL12 CJP12 BZT12 BPX12 BGB12 AWF12 AMJ12 ACN12">
      <formula1>IV$93:IV$99</formula1>
    </dataValidation>
    <dataValidation type="list" allowBlank="1" showInputMessage="1" showErrorMessage="1" promptTitle="Row 7: HTC Unit Designation" prompt="Select the appropriate housing tax credit unit designation for this unit (TC30%, TC40%, MR, etc.). " sqref="IV13 SR13 WVH983032 WLL983032 WBP983032 VRT983032 VHX983032 UYB983032 UOF983032 UEJ983032 TUN983032 TKR983032 TAV983032 SQZ983032 SHD983032 RXH983032 RNL983032 RDP983032 QTT983032 QJX983032 QAB983032 PQF983032 PGJ983032 OWN983032 OMR983032 OCV983032 NSZ983032 NJD983032 MZH983032 MPL983032 MFP983032 LVT983032 LLX983032 LCB983032 KSF983032 KIJ983032 JYN983032 JOR983032 JEV983032 IUZ983032 ILD983032 IBH983032 HRL983032 HHP983032 GXT983032 GNX983032 GEB983032 FUF983032 FKJ983032 FAN983032 EQR983032 EGV983032 DWZ983032 DND983032 DDH983032 CTL983032 CJP983032 BZT983032 BPX983032 BGB983032 AWF983032 AMJ983032 ACN983032 SR983032 IV983032 WVH917496 WLL917496 WBP917496 VRT917496 VHX917496 UYB917496 UOF917496 UEJ917496 TUN917496 TKR917496 TAV917496 SQZ917496 SHD917496 RXH917496 RNL917496 RDP917496 QTT917496 QJX917496 QAB917496 PQF917496 PGJ917496 OWN917496 OMR917496 OCV917496 NSZ917496 NJD917496 MZH917496 MPL917496 MFP917496 LVT917496 LLX917496 LCB917496 KSF917496 KIJ917496 JYN917496 JOR917496 JEV917496 IUZ917496 ILD917496 IBH917496 HRL917496 HHP917496 GXT917496 GNX917496 GEB917496 FUF917496 FKJ917496 FAN917496 EQR917496 EGV917496 DWZ917496 DND917496 DDH917496 CTL917496 CJP917496 BZT917496 BPX917496 BGB917496 AWF917496 AMJ917496 ACN917496 SR917496 IV917496 WVH851960 WLL851960 WBP851960 VRT851960 VHX851960 UYB851960 UOF851960 UEJ851960 TUN851960 TKR851960 TAV851960 SQZ851960 SHD851960 RXH851960 RNL851960 RDP851960 QTT851960 QJX851960 QAB851960 PQF851960 PGJ851960 OWN851960 OMR851960 OCV851960 NSZ851960 NJD851960 MZH851960 MPL851960 MFP851960 LVT851960 LLX851960 LCB851960 KSF851960 KIJ851960 JYN851960 JOR851960 JEV851960 IUZ851960 ILD851960 IBH851960 HRL851960 HHP851960 GXT851960 GNX851960 GEB851960 FUF851960 FKJ851960 FAN851960 EQR851960 EGV851960 DWZ851960 DND851960 DDH851960 CTL851960 CJP851960 BZT851960 BPX851960 BGB851960 AWF851960 AMJ851960 ACN851960 SR851960 IV851960 WVH786424 WLL786424 WBP786424 VRT786424 VHX786424 UYB786424 UOF786424 UEJ786424 TUN786424 TKR786424 TAV786424 SQZ786424 SHD786424 RXH786424 RNL786424 RDP786424 QTT786424 QJX786424 QAB786424 PQF786424 PGJ786424 OWN786424 OMR786424 OCV786424 NSZ786424 NJD786424 MZH786424 MPL786424 MFP786424 LVT786424 LLX786424 LCB786424 KSF786424 KIJ786424 JYN786424 JOR786424 JEV786424 IUZ786424 ILD786424 IBH786424 HRL786424 HHP786424 GXT786424 GNX786424 GEB786424 FUF786424 FKJ786424 FAN786424 EQR786424 EGV786424 DWZ786424 DND786424 DDH786424 CTL786424 CJP786424 BZT786424 BPX786424 BGB786424 AWF786424 AMJ786424 ACN786424 SR786424 IV786424 WVH720888 WLL720888 WBP720888 VRT720888 VHX720888 UYB720888 UOF720888 UEJ720888 TUN720888 TKR720888 TAV720888 SQZ720888 SHD720888 RXH720888 RNL720888 RDP720888 QTT720888 QJX720888 QAB720888 PQF720888 PGJ720888 OWN720888 OMR720888 OCV720888 NSZ720888 NJD720888 MZH720888 MPL720888 MFP720888 LVT720888 LLX720888 LCB720888 KSF720888 KIJ720888 JYN720888 JOR720888 JEV720888 IUZ720888 ILD720888 IBH720888 HRL720888 HHP720888 GXT720888 GNX720888 GEB720888 FUF720888 FKJ720888 FAN720888 EQR720888 EGV720888 DWZ720888 DND720888 DDH720888 CTL720888 CJP720888 BZT720888 BPX720888 BGB720888 AWF720888 AMJ720888 ACN720888 SR720888 IV720888 WVH655352 WLL655352 WBP655352 VRT655352 VHX655352 UYB655352 UOF655352 UEJ655352 TUN655352 TKR655352 TAV655352 SQZ655352 SHD655352 RXH655352 RNL655352 RDP655352 QTT655352 QJX655352 QAB655352 PQF655352 PGJ655352 OWN655352 OMR655352 OCV655352 NSZ655352 NJD655352 MZH655352 MPL655352 MFP655352 LVT655352 LLX655352 LCB655352 KSF655352 KIJ655352 JYN655352 JOR655352 JEV655352 IUZ655352 ILD655352 IBH655352 HRL655352 HHP655352 GXT655352 GNX655352 GEB655352 FUF655352 FKJ655352 FAN655352 EQR655352 EGV655352 DWZ655352 DND655352 DDH655352 CTL655352 CJP655352 BZT655352 BPX655352 BGB655352 AWF655352 AMJ655352 ACN655352 SR655352 IV655352 WVH589816 WLL589816 WBP589816 VRT589816 VHX589816 UYB589816 UOF589816 UEJ589816 TUN589816 TKR589816 TAV589816 SQZ589816 SHD589816 RXH589816 RNL589816 RDP589816 QTT589816 QJX589816 QAB589816 PQF589816 PGJ589816 OWN589816 OMR589816 OCV589816 NSZ589816 NJD589816 MZH589816 MPL589816 MFP589816 LVT589816 LLX589816 LCB589816 KSF589816 KIJ589816 JYN589816 JOR589816 JEV589816 IUZ589816 ILD589816 IBH589816 HRL589816 HHP589816 GXT589816 GNX589816 GEB589816 FUF589816 FKJ589816 FAN589816 EQR589816 EGV589816 DWZ589816 DND589816 DDH589816 CTL589816 CJP589816 BZT589816 BPX589816 BGB589816 AWF589816 AMJ589816 ACN589816 SR589816 IV589816 WVH524280 WLL524280 WBP524280 VRT524280 VHX524280 UYB524280 UOF524280 UEJ524280 TUN524280 TKR524280 TAV524280 SQZ524280 SHD524280 RXH524280 RNL524280 RDP524280 QTT524280 QJX524280 QAB524280 PQF524280 PGJ524280 OWN524280 OMR524280 OCV524280 NSZ524280 NJD524280 MZH524280 MPL524280 MFP524280 LVT524280 LLX524280 LCB524280 KSF524280 KIJ524280 JYN524280 JOR524280 JEV524280 IUZ524280 ILD524280 IBH524280 HRL524280 HHP524280 GXT524280 GNX524280 GEB524280 FUF524280 FKJ524280 FAN524280 EQR524280 EGV524280 DWZ524280 DND524280 DDH524280 CTL524280 CJP524280 BZT524280 BPX524280 BGB524280 AWF524280 AMJ524280 ACN524280 SR524280 IV524280 WVH458744 WLL458744 WBP458744 VRT458744 VHX458744 UYB458744 UOF458744 UEJ458744 TUN458744 TKR458744 TAV458744 SQZ458744 SHD458744 RXH458744 RNL458744 RDP458744 QTT458744 QJX458744 QAB458744 PQF458744 PGJ458744 OWN458744 OMR458744 OCV458744 NSZ458744 NJD458744 MZH458744 MPL458744 MFP458744 LVT458744 LLX458744 LCB458744 KSF458744 KIJ458744 JYN458744 JOR458744 JEV458744 IUZ458744 ILD458744 IBH458744 HRL458744 HHP458744 GXT458744 GNX458744 GEB458744 FUF458744 FKJ458744 FAN458744 EQR458744 EGV458744 DWZ458744 DND458744 DDH458744 CTL458744 CJP458744 BZT458744 BPX458744 BGB458744 AWF458744 AMJ458744 ACN458744 SR458744 IV458744 WVH393208 WLL393208 WBP393208 VRT393208 VHX393208 UYB393208 UOF393208 UEJ393208 TUN393208 TKR393208 TAV393208 SQZ393208 SHD393208 RXH393208 RNL393208 RDP393208 QTT393208 QJX393208 QAB393208 PQF393208 PGJ393208 OWN393208 OMR393208 OCV393208 NSZ393208 NJD393208 MZH393208 MPL393208 MFP393208 LVT393208 LLX393208 LCB393208 KSF393208 KIJ393208 JYN393208 JOR393208 JEV393208 IUZ393208 ILD393208 IBH393208 HRL393208 HHP393208 GXT393208 GNX393208 GEB393208 FUF393208 FKJ393208 FAN393208 EQR393208 EGV393208 DWZ393208 DND393208 DDH393208 CTL393208 CJP393208 BZT393208 BPX393208 BGB393208 AWF393208 AMJ393208 ACN393208 SR393208 IV393208 WVH327672 WLL327672 WBP327672 VRT327672 VHX327672 UYB327672 UOF327672 UEJ327672 TUN327672 TKR327672 TAV327672 SQZ327672 SHD327672 RXH327672 RNL327672 RDP327672 QTT327672 QJX327672 QAB327672 PQF327672 PGJ327672 OWN327672 OMR327672 OCV327672 NSZ327672 NJD327672 MZH327672 MPL327672 MFP327672 LVT327672 LLX327672 LCB327672 KSF327672 KIJ327672 JYN327672 JOR327672 JEV327672 IUZ327672 ILD327672 IBH327672 HRL327672 HHP327672 GXT327672 GNX327672 GEB327672 FUF327672 FKJ327672 FAN327672 EQR327672 EGV327672 DWZ327672 DND327672 DDH327672 CTL327672 CJP327672 BZT327672 BPX327672 BGB327672 AWF327672 AMJ327672 ACN327672 SR327672 IV327672 WVH262136 WLL262136 WBP262136 VRT262136 VHX262136 UYB262136 UOF262136 UEJ262136 TUN262136 TKR262136 TAV262136 SQZ262136 SHD262136 RXH262136 RNL262136 RDP262136 QTT262136 QJX262136 QAB262136 PQF262136 PGJ262136 OWN262136 OMR262136 OCV262136 NSZ262136 NJD262136 MZH262136 MPL262136 MFP262136 LVT262136 LLX262136 LCB262136 KSF262136 KIJ262136 JYN262136 JOR262136 JEV262136 IUZ262136 ILD262136 IBH262136 HRL262136 HHP262136 GXT262136 GNX262136 GEB262136 FUF262136 FKJ262136 FAN262136 EQR262136 EGV262136 DWZ262136 DND262136 DDH262136 CTL262136 CJP262136 BZT262136 BPX262136 BGB262136 AWF262136 AMJ262136 ACN262136 SR262136 IV262136 WVH196600 WLL196600 WBP196600 VRT196600 VHX196600 UYB196600 UOF196600 UEJ196600 TUN196600 TKR196600 TAV196600 SQZ196600 SHD196600 RXH196600 RNL196600 RDP196600 QTT196600 QJX196600 QAB196600 PQF196600 PGJ196600 OWN196600 OMR196600 OCV196600 NSZ196600 NJD196600 MZH196600 MPL196600 MFP196600 LVT196600 LLX196600 LCB196600 KSF196600 KIJ196600 JYN196600 JOR196600 JEV196600 IUZ196600 ILD196600 IBH196600 HRL196600 HHP196600 GXT196600 GNX196600 GEB196600 FUF196600 FKJ196600 FAN196600 EQR196600 EGV196600 DWZ196600 DND196600 DDH196600 CTL196600 CJP196600 BZT196600 BPX196600 BGB196600 AWF196600 AMJ196600 ACN196600 SR196600 IV196600 WVH131064 WLL131064 WBP131064 VRT131064 VHX131064 UYB131064 UOF131064 UEJ131064 TUN131064 TKR131064 TAV131064 SQZ131064 SHD131064 RXH131064 RNL131064 RDP131064 QTT131064 QJX131064 QAB131064 PQF131064 PGJ131064 OWN131064 OMR131064 OCV131064 NSZ131064 NJD131064 MZH131064 MPL131064 MFP131064 LVT131064 LLX131064 LCB131064 KSF131064 KIJ131064 JYN131064 JOR131064 JEV131064 IUZ131064 ILD131064 IBH131064 HRL131064 HHP131064 GXT131064 GNX131064 GEB131064 FUF131064 FKJ131064 FAN131064 EQR131064 EGV131064 DWZ131064 DND131064 DDH131064 CTL131064 CJP131064 BZT131064 BPX131064 BGB131064 AWF131064 AMJ131064 ACN131064 SR131064 IV131064 WVH65528 WLL65528 WBP65528 VRT65528 VHX65528 UYB65528 UOF65528 UEJ65528 TUN65528 TKR65528 TAV65528 SQZ65528 SHD65528 RXH65528 RNL65528 RDP65528 QTT65528 QJX65528 QAB65528 PQF65528 PGJ65528 OWN65528 OMR65528 OCV65528 NSZ65528 NJD65528 MZH65528 MPL65528 MFP65528 LVT65528 LLX65528 LCB65528 KSF65528 KIJ65528 JYN65528 JOR65528 JEV65528 IUZ65528 ILD65528 IBH65528 HRL65528 HHP65528 GXT65528 GNX65528 GEB65528 FUF65528 FKJ65528 FAN65528 EQR65528 EGV65528 DWZ65528 DND65528 DDH65528 CTL65528 CJP65528 BZT65528 BPX65528 BGB65528 AWF65528 AMJ65528 ACN65528 SR65528 IV65528 WVH13 WLL13 WBP13 VRT13 VHX13 UYB13 UOF13 UEJ13 TUN13 TKR13 TAV13 SQZ13 SHD13 RXH13 RNL13 RDP13 QTT13 QJX13 QAB13 PQF13 PGJ13 OWN13 OMR13 OCV13 NSZ13 NJD13 MZH13 MPL13 MFP13 LVT13 LLX13 LCB13 KSF13 KIJ13 JYN13 JOR13 JEV13 IUZ13 ILD13 IBH13 HRL13 HHP13 GXT13 GNX13 GEB13 FUF13 FKJ13 FAN13 EQR13 EGV13 DWZ13 DND13 DDH13 CTL13 CJP13 BZT13 BPX13 BGB13 AWF13 AMJ13 ACN13">
      <formula1>IV$93:IV$99</formula1>
    </dataValidation>
    <dataValidation type="list" allowBlank="1" showInputMessage="1" showErrorMessage="1" promptTitle="Row 8: HTC Unit Designation" prompt="Select the appropriate housing tax credit unit designation for this unit (TC30%, TC40%, MR, etc.). " sqref="IV14 SR14 WVH983033 WLL983033 WBP983033 VRT983033 VHX983033 UYB983033 UOF983033 UEJ983033 TUN983033 TKR983033 TAV983033 SQZ983033 SHD983033 RXH983033 RNL983033 RDP983033 QTT983033 QJX983033 QAB983033 PQF983033 PGJ983033 OWN983033 OMR983033 OCV983033 NSZ983033 NJD983033 MZH983033 MPL983033 MFP983033 LVT983033 LLX983033 LCB983033 KSF983033 KIJ983033 JYN983033 JOR983033 JEV983033 IUZ983033 ILD983033 IBH983033 HRL983033 HHP983033 GXT983033 GNX983033 GEB983033 FUF983033 FKJ983033 FAN983033 EQR983033 EGV983033 DWZ983033 DND983033 DDH983033 CTL983033 CJP983033 BZT983033 BPX983033 BGB983033 AWF983033 AMJ983033 ACN983033 SR983033 IV983033 WVH917497 WLL917497 WBP917497 VRT917497 VHX917497 UYB917497 UOF917497 UEJ917497 TUN917497 TKR917497 TAV917497 SQZ917497 SHD917497 RXH917497 RNL917497 RDP917497 QTT917497 QJX917497 QAB917497 PQF917497 PGJ917497 OWN917497 OMR917497 OCV917497 NSZ917497 NJD917497 MZH917497 MPL917497 MFP917497 LVT917497 LLX917497 LCB917497 KSF917497 KIJ917497 JYN917497 JOR917497 JEV917497 IUZ917497 ILD917497 IBH917497 HRL917497 HHP917497 GXT917497 GNX917497 GEB917497 FUF917497 FKJ917497 FAN917497 EQR917497 EGV917497 DWZ917497 DND917497 DDH917497 CTL917497 CJP917497 BZT917497 BPX917497 BGB917497 AWF917497 AMJ917497 ACN917497 SR917497 IV917497 WVH851961 WLL851961 WBP851961 VRT851961 VHX851961 UYB851961 UOF851961 UEJ851961 TUN851961 TKR851961 TAV851961 SQZ851961 SHD851961 RXH851961 RNL851961 RDP851961 QTT851961 QJX851961 QAB851961 PQF851961 PGJ851961 OWN851961 OMR851961 OCV851961 NSZ851961 NJD851961 MZH851961 MPL851961 MFP851961 LVT851961 LLX851961 LCB851961 KSF851961 KIJ851961 JYN851961 JOR851961 JEV851961 IUZ851961 ILD851961 IBH851961 HRL851961 HHP851961 GXT851961 GNX851961 GEB851961 FUF851961 FKJ851961 FAN851961 EQR851961 EGV851961 DWZ851961 DND851961 DDH851961 CTL851961 CJP851961 BZT851961 BPX851961 BGB851961 AWF851961 AMJ851961 ACN851961 SR851961 IV851961 WVH786425 WLL786425 WBP786425 VRT786425 VHX786425 UYB786425 UOF786425 UEJ786425 TUN786425 TKR786425 TAV786425 SQZ786425 SHD786425 RXH786425 RNL786425 RDP786425 QTT786425 QJX786425 QAB786425 PQF786425 PGJ786425 OWN786425 OMR786425 OCV786425 NSZ786425 NJD786425 MZH786425 MPL786425 MFP786425 LVT786425 LLX786425 LCB786425 KSF786425 KIJ786425 JYN786425 JOR786425 JEV786425 IUZ786425 ILD786425 IBH786425 HRL786425 HHP786425 GXT786425 GNX786425 GEB786425 FUF786425 FKJ786425 FAN786425 EQR786425 EGV786425 DWZ786425 DND786425 DDH786425 CTL786425 CJP786425 BZT786425 BPX786425 BGB786425 AWF786425 AMJ786425 ACN786425 SR786425 IV786425 WVH720889 WLL720889 WBP720889 VRT720889 VHX720889 UYB720889 UOF720889 UEJ720889 TUN720889 TKR720889 TAV720889 SQZ720889 SHD720889 RXH720889 RNL720889 RDP720889 QTT720889 QJX720889 QAB720889 PQF720889 PGJ720889 OWN720889 OMR720889 OCV720889 NSZ720889 NJD720889 MZH720889 MPL720889 MFP720889 LVT720889 LLX720889 LCB720889 KSF720889 KIJ720889 JYN720889 JOR720889 JEV720889 IUZ720889 ILD720889 IBH720889 HRL720889 HHP720889 GXT720889 GNX720889 GEB720889 FUF720889 FKJ720889 FAN720889 EQR720889 EGV720889 DWZ720889 DND720889 DDH720889 CTL720889 CJP720889 BZT720889 BPX720889 BGB720889 AWF720889 AMJ720889 ACN720889 SR720889 IV720889 WVH655353 WLL655353 WBP655353 VRT655353 VHX655353 UYB655353 UOF655353 UEJ655353 TUN655353 TKR655353 TAV655353 SQZ655353 SHD655353 RXH655353 RNL655353 RDP655353 QTT655353 QJX655353 QAB655353 PQF655353 PGJ655353 OWN655353 OMR655353 OCV655353 NSZ655353 NJD655353 MZH655353 MPL655353 MFP655353 LVT655353 LLX655353 LCB655353 KSF655353 KIJ655353 JYN655353 JOR655353 JEV655353 IUZ655353 ILD655353 IBH655353 HRL655353 HHP655353 GXT655353 GNX655353 GEB655353 FUF655353 FKJ655353 FAN655353 EQR655353 EGV655353 DWZ655353 DND655353 DDH655353 CTL655353 CJP655353 BZT655353 BPX655353 BGB655353 AWF655353 AMJ655353 ACN655353 SR655353 IV655353 WVH589817 WLL589817 WBP589817 VRT589817 VHX589817 UYB589817 UOF589817 UEJ589817 TUN589817 TKR589817 TAV589817 SQZ589817 SHD589817 RXH589817 RNL589817 RDP589817 QTT589817 QJX589817 QAB589817 PQF589817 PGJ589817 OWN589817 OMR589817 OCV589817 NSZ589817 NJD589817 MZH589817 MPL589817 MFP589817 LVT589817 LLX589817 LCB589817 KSF589817 KIJ589817 JYN589817 JOR589817 JEV589817 IUZ589817 ILD589817 IBH589817 HRL589817 HHP589817 GXT589817 GNX589817 GEB589817 FUF589817 FKJ589817 FAN589817 EQR589817 EGV589817 DWZ589817 DND589817 DDH589817 CTL589817 CJP589817 BZT589817 BPX589817 BGB589817 AWF589817 AMJ589817 ACN589817 SR589817 IV589817 WVH524281 WLL524281 WBP524281 VRT524281 VHX524281 UYB524281 UOF524281 UEJ524281 TUN524281 TKR524281 TAV524281 SQZ524281 SHD524281 RXH524281 RNL524281 RDP524281 QTT524281 QJX524281 QAB524281 PQF524281 PGJ524281 OWN524281 OMR524281 OCV524281 NSZ524281 NJD524281 MZH524281 MPL524281 MFP524281 LVT524281 LLX524281 LCB524281 KSF524281 KIJ524281 JYN524281 JOR524281 JEV524281 IUZ524281 ILD524281 IBH524281 HRL524281 HHP524281 GXT524281 GNX524281 GEB524281 FUF524281 FKJ524281 FAN524281 EQR524281 EGV524281 DWZ524281 DND524281 DDH524281 CTL524281 CJP524281 BZT524281 BPX524281 BGB524281 AWF524281 AMJ524281 ACN524281 SR524281 IV524281 WVH458745 WLL458745 WBP458745 VRT458745 VHX458745 UYB458745 UOF458745 UEJ458745 TUN458745 TKR458745 TAV458745 SQZ458745 SHD458745 RXH458745 RNL458745 RDP458745 QTT458745 QJX458745 QAB458745 PQF458745 PGJ458745 OWN458745 OMR458745 OCV458745 NSZ458745 NJD458745 MZH458745 MPL458745 MFP458745 LVT458745 LLX458745 LCB458745 KSF458745 KIJ458745 JYN458745 JOR458745 JEV458745 IUZ458745 ILD458745 IBH458745 HRL458745 HHP458745 GXT458745 GNX458745 GEB458745 FUF458745 FKJ458745 FAN458745 EQR458745 EGV458745 DWZ458745 DND458745 DDH458745 CTL458745 CJP458745 BZT458745 BPX458745 BGB458745 AWF458745 AMJ458745 ACN458745 SR458745 IV458745 WVH393209 WLL393209 WBP393209 VRT393209 VHX393209 UYB393209 UOF393209 UEJ393209 TUN393209 TKR393209 TAV393209 SQZ393209 SHD393209 RXH393209 RNL393209 RDP393209 QTT393209 QJX393209 QAB393209 PQF393209 PGJ393209 OWN393209 OMR393209 OCV393209 NSZ393209 NJD393209 MZH393209 MPL393209 MFP393209 LVT393209 LLX393209 LCB393209 KSF393209 KIJ393209 JYN393209 JOR393209 JEV393209 IUZ393209 ILD393209 IBH393209 HRL393209 HHP393209 GXT393209 GNX393209 GEB393209 FUF393209 FKJ393209 FAN393209 EQR393209 EGV393209 DWZ393209 DND393209 DDH393209 CTL393209 CJP393209 BZT393209 BPX393209 BGB393209 AWF393209 AMJ393209 ACN393209 SR393209 IV393209 WVH327673 WLL327673 WBP327673 VRT327673 VHX327673 UYB327673 UOF327673 UEJ327673 TUN327673 TKR327673 TAV327673 SQZ327673 SHD327673 RXH327673 RNL327673 RDP327673 QTT327673 QJX327673 QAB327673 PQF327673 PGJ327673 OWN327673 OMR327673 OCV327673 NSZ327673 NJD327673 MZH327673 MPL327673 MFP327673 LVT327673 LLX327673 LCB327673 KSF327673 KIJ327673 JYN327673 JOR327673 JEV327673 IUZ327673 ILD327673 IBH327673 HRL327673 HHP327673 GXT327673 GNX327673 GEB327673 FUF327673 FKJ327673 FAN327673 EQR327673 EGV327673 DWZ327673 DND327673 DDH327673 CTL327673 CJP327673 BZT327673 BPX327673 BGB327673 AWF327673 AMJ327673 ACN327673 SR327673 IV327673 WVH262137 WLL262137 WBP262137 VRT262137 VHX262137 UYB262137 UOF262137 UEJ262137 TUN262137 TKR262137 TAV262137 SQZ262137 SHD262137 RXH262137 RNL262137 RDP262137 QTT262137 QJX262137 QAB262137 PQF262137 PGJ262137 OWN262137 OMR262137 OCV262137 NSZ262137 NJD262137 MZH262137 MPL262137 MFP262137 LVT262137 LLX262137 LCB262137 KSF262137 KIJ262137 JYN262137 JOR262137 JEV262137 IUZ262137 ILD262137 IBH262137 HRL262137 HHP262137 GXT262137 GNX262137 GEB262137 FUF262137 FKJ262137 FAN262137 EQR262137 EGV262137 DWZ262137 DND262137 DDH262137 CTL262137 CJP262137 BZT262137 BPX262137 BGB262137 AWF262137 AMJ262137 ACN262137 SR262137 IV262137 WVH196601 WLL196601 WBP196601 VRT196601 VHX196601 UYB196601 UOF196601 UEJ196601 TUN196601 TKR196601 TAV196601 SQZ196601 SHD196601 RXH196601 RNL196601 RDP196601 QTT196601 QJX196601 QAB196601 PQF196601 PGJ196601 OWN196601 OMR196601 OCV196601 NSZ196601 NJD196601 MZH196601 MPL196601 MFP196601 LVT196601 LLX196601 LCB196601 KSF196601 KIJ196601 JYN196601 JOR196601 JEV196601 IUZ196601 ILD196601 IBH196601 HRL196601 HHP196601 GXT196601 GNX196601 GEB196601 FUF196601 FKJ196601 FAN196601 EQR196601 EGV196601 DWZ196601 DND196601 DDH196601 CTL196601 CJP196601 BZT196601 BPX196601 BGB196601 AWF196601 AMJ196601 ACN196601 SR196601 IV196601 WVH131065 WLL131065 WBP131065 VRT131065 VHX131065 UYB131065 UOF131065 UEJ131065 TUN131065 TKR131065 TAV131065 SQZ131065 SHD131065 RXH131065 RNL131065 RDP131065 QTT131065 QJX131065 QAB131065 PQF131065 PGJ131065 OWN131065 OMR131065 OCV131065 NSZ131065 NJD131065 MZH131065 MPL131065 MFP131065 LVT131065 LLX131065 LCB131065 KSF131065 KIJ131065 JYN131065 JOR131065 JEV131065 IUZ131065 ILD131065 IBH131065 HRL131065 HHP131065 GXT131065 GNX131065 GEB131065 FUF131065 FKJ131065 FAN131065 EQR131065 EGV131065 DWZ131065 DND131065 DDH131065 CTL131065 CJP131065 BZT131065 BPX131065 BGB131065 AWF131065 AMJ131065 ACN131065 SR131065 IV131065 WVH65529 WLL65529 WBP65529 VRT65529 VHX65529 UYB65529 UOF65529 UEJ65529 TUN65529 TKR65529 TAV65529 SQZ65529 SHD65529 RXH65529 RNL65529 RDP65529 QTT65529 QJX65529 QAB65529 PQF65529 PGJ65529 OWN65529 OMR65529 OCV65529 NSZ65529 NJD65529 MZH65529 MPL65529 MFP65529 LVT65529 LLX65529 LCB65529 KSF65529 KIJ65529 JYN65529 JOR65529 JEV65529 IUZ65529 ILD65529 IBH65529 HRL65529 HHP65529 GXT65529 GNX65529 GEB65529 FUF65529 FKJ65529 FAN65529 EQR65529 EGV65529 DWZ65529 DND65529 DDH65529 CTL65529 CJP65529 BZT65529 BPX65529 BGB65529 AWF65529 AMJ65529 ACN65529 SR65529 IV65529 WVH14 WLL14 WBP14 VRT14 VHX14 UYB14 UOF14 UEJ14 TUN14 TKR14 TAV14 SQZ14 SHD14 RXH14 RNL14 RDP14 QTT14 QJX14 QAB14 PQF14 PGJ14 OWN14 OMR14 OCV14 NSZ14 NJD14 MZH14 MPL14 MFP14 LVT14 LLX14 LCB14 KSF14 KIJ14 JYN14 JOR14 JEV14 IUZ14 ILD14 IBH14 HRL14 HHP14 GXT14 GNX14 GEB14 FUF14 FKJ14 FAN14 EQR14 EGV14 DWZ14 DND14 DDH14 CTL14 CJP14 BZT14 BPX14 BGB14 AWF14 AMJ14 ACN14">
      <formula1>IV$93:IV$99</formula1>
    </dataValidation>
    <dataValidation type="list" allowBlank="1" showInputMessage="1" showErrorMessage="1" promptTitle="Row 9: HTC Unit Designation" prompt="Select the appropriate housing tax credit unit designation for this unit (TC30%, TC40%, MR, etc.). " sqref="IV15 SR15 WVH983034 WLL983034 WBP983034 VRT983034 VHX983034 UYB983034 UOF983034 UEJ983034 TUN983034 TKR983034 TAV983034 SQZ983034 SHD983034 RXH983034 RNL983034 RDP983034 QTT983034 QJX983034 QAB983034 PQF983034 PGJ983034 OWN983034 OMR983034 OCV983034 NSZ983034 NJD983034 MZH983034 MPL983034 MFP983034 LVT983034 LLX983034 LCB983034 KSF983034 KIJ983034 JYN983034 JOR983034 JEV983034 IUZ983034 ILD983034 IBH983034 HRL983034 HHP983034 GXT983034 GNX983034 GEB983034 FUF983034 FKJ983034 FAN983034 EQR983034 EGV983034 DWZ983034 DND983034 DDH983034 CTL983034 CJP983034 BZT983034 BPX983034 BGB983034 AWF983034 AMJ983034 ACN983034 SR983034 IV983034 WVH917498 WLL917498 WBP917498 VRT917498 VHX917498 UYB917498 UOF917498 UEJ917498 TUN917498 TKR917498 TAV917498 SQZ917498 SHD917498 RXH917498 RNL917498 RDP917498 QTT917498 QJX917498 QAB917498 PQF917498 PGJ917498 OWN917498 OMR917498 OCV917498 NSZ917498 NJD917498 MZH917498 MPL917498 MFP917498 LVT917498 LLX917498 LCB917498 KSF917498 KIJ917498 JYN917498 JOR917498 JEV917498 IUZ917498 ILD917498 IBH917498 HRL917498 HHP917498 GXT917498 GNX917498 GEB917498 FUF917498 FKJ917498 FAN917498 EQR917498 EGV917498 DWZ917498 DND917498 DDH917498 CTL917498 CJP917498 BZT917498 BPX917498 BGB917498 AWF917498 AMJ917498 ACN917498 SR917498 IV917498 WVH851962 WLL851962 WBP851962 VRT851962 VHX851962 UYB851962 UOF851962 UEJ851962 TUN851962 TKR851962 TAV851962 SQZ851962 SHD851962 RXH851962 RNL851962 RDP851962 QTT851962 QJX851962 QAB851962 PQF851962 PGJ851962 OWN851962 OMR851962 OCV851962 NSZ851962 NJD851962 MZH851962 MPL851962 MFP851962 LVT851962 LLX851962 LCB851962 KSF851962 KIJ851962 JYN851962 JOR851962 JEV851962 IUZ851962 ILD851962 IBH851962 HRL851962 HHP851962 GXT851962 GNX851962 GEB851962 FUF851962 FKJ851962 FAN851962 EQR851962 EGV851962 DWZ851962 DND851962 DDH851962 CTL851962 CJP851962 BZT851962 BPX851962 BGB851962 AWF851962 AMJ851962 ACN851962 SR851962 IV851962 WVH786426 WLL786426 WBP786426 VRT786426 VHX786426 UYB786426 UOF786426 UEJ786426 TUN786426 TKR786426 TAV786426 SQZ786426 SHD786426 RXH786426 RNL786426 RDP786426 QTT786426 QJX786426 QAB786426 PQF786426 PGJ786426 OWN786426 OMR786426 OCV786426 NSZ786426 NJD786426 MZH786426 MPL786426 MFP786426 LVT786426 LLX786426 LCB786426 KSF786426 KIJ786426 JYN786426 JOR786426 JEV786426 IUZ786426 ILD786426 IBH786426 HRL786426 HHP786426 GXT786426 GNX786426 GEB786426 FUF786426 FKJ786426 FAN786426 EQR786426 EGV786426 DWZ786426 DND786426 DDH786426 CTL786426 CJP786426 BZT786426 BPX786426 BGB786426 AWF786426 AMJ786426 ACN786426 SR786426 IV786426 WVH720890 WLL720890 WBP720890 VRT720890 VHX720890 UYB720890 UOF720890 UEJ720890 TUN720890 TKR720890 TAV720890 SQZ720890 SHD720890 RXH720890 RNL720890 RDP720890 QTT720890 QJX720890 QAB720890 PQF720890 PGJ720890 OWN720890 OMR720890 OCV720890 NSZ720890 NJD720890 MZH720890 MPL720890 MFP720890 LVT720890 LLX720890 LCB720890 KSF720890 KIJ720890 JYN720890 JOR720890 JEV720890 IUZ720890 ILD720890 IBH720890 HRL720890 HHP720890 GXT720890 GNX720890 GEB720890 FUF720890 FKJ720890 FAN720890 EQR720890 EGV720890 DWZ720890 DND720890 DDH720890 CTL720890 CJP720890 BZT720890 BPX720890 BGB720890 AWF720890 AMJ720890 ACN720890 SR720890 IV720890 WVH655354 WLL655354 WBP655354 VRT655354 VHX655354 UYB655354 UOF655354 UEJ655354 TUN655354 TKR655354 TAV655354 SQZ655354 SHD655354 RXH655354 RNL655354 RDP655354 QTT655354 QJX655354 QAB655354 PQF655354 PGJ655354 OWN655354 OMR655354 OCV655354 NSZ655354 NJD655354 MZH655354 MPL655354 MFP655354 LVT655354 LLX655354 LCB655354 KSF655354 KIJ655354 JYN655354 JOR655354 JEV655354 IUZ655354 ILD655354 IBH655354 HRL655354 HHP655354 GXT655354 GNX655354 GEB655354 FUF655354 FKJ655354 FAN655354 EQR655354 EGV655354 DWZ655354 DND655354 DDH655354 CTL655354 CJP655354 BZT655354 BPX655354 BGB655354 AWF655354 AMJ655354 ACN655354 SR655354 IV655354 WVH589818 WLL589818 WBP589818 VRT589818 VHX589818 UYB589818 UOF589818 UEJ589818 TUN589818 TKR589818 TAV589818 SQZ589818 SHD589818 RXH589818 RNL589818 RDP589818 QTT589818 QJX589818 QAB589818 PQF589818 PGJ589818 OWN589818 OMR589818 OCV589818 NSZ589818 NJD589818 MZH589818 MPL589818 MFP589818 LVT589818 LLX589818 LCB589818 KSF589818 KIJ589818 JYN589818 JOR589818 JEV589818 IUZ589818 ILD589818 IBH589818 HRL589818 HHP589818 GXT589818 GNX589818 GEB589818 FUF589818 FKJ589818 FAN589818 EQR589818 EGV589818 DWZ589818 DND589818 DDH589818 CTL589818 CJP589818 BZT589818 BPX589818 BGB589818 AWF589818 AMJ589818 ACN589818 SR589818 IV589818 WVH524282 WLL524282 WBP524282 VRT524282 VHX524282 UYB524282 UOF524282 UEJ524282 TUN524282 TKR524282 TAV524282 SQZ524282 SHD524282 RXH524282 RNL524282 RDP524282 QTT524282 QJX524282 QAB524282 PQF524282 PGJ524282 OWN524282 OMR524282 OCV524282 NSZ524282 NJD524282 MZH524282 MPL524282 MFP524282 LVT524282 LLX524282 LCB524282 KSF524282 KIJ524282 JYN524282 JOR524282 JEV524282 IUZ524282 ILD524282 IBH524282 HRL524282 HHP524282 GXT524282 GNX524282 GEB524282 FUF524282 FKJ524282 FAN524282 EQR524282 EGV524282 DWZ524282 DND524282 DDH524282 CTL524282 CJP524282 BZT524282 BPX524282 BGB524282 AWF524282 AMJ524282 ACN524282 SR524282 IV524282 WVH458746 WLL458746 WBP458746 VRT458746 VHX458746 UYB458746 UOF458746 UEJ458746 TUN458746 TKR458746 TAV458746 SQZ458746 SHD458746 RXH458746 RNL458746 RDP458746 QTT458746 QJX458746 QAB458746 PQF458746 PGJ458746 OWN458746 OMR458746 OCV458746 NSZ458746 NJD458746 MZH458746 MPL458746 MFP458746 LVT458746 LLX458746 LCB458746 KSF458746 KIJ458746 JYN458746 JOR458746 JEV458746 IUZ458746 ILD458746 IBH458746 HRL458746 HHP458746 GXT458746 GNX458746 GEB458746 FUF458746 FKJ458746 FAN458746 EQR458746 EGV458746 DWZ458746 DND458746 DDH458746 CTL458746 CJP458746 BZT458746 BPX458746 BGB458746 AWF458746 AMJ458746 ACN458746 SR458746 IV458746 WVH393210 WLL393210 WBP393210 VRT393210 VHX393210 UYB393210 UOF393210 UEJ393210 TUN393210 TKR393210 TAV393210 SQZ393210 SHD393210 RXH393210 RNL393210 RDP393210 QTT393210 QJX393210 QAB393210 PQF393210 PGJ393210 OWN393210 OMR393210 OCV393210 NSZ393210 NJD393210 MZH393210 MPL393210 MFP393210 LVT393210 LLX393210 LCB393210 KSF393210 KIJ393210 JYN393210 JOR393210 JEV393210 IUZ393210 ILD393210 IBH393210 HRL393210 HHP393210 GXT393210 GNX393210 GEB393210 FUF393210 FKJ393210 FAN393210 EQR393210 EGV393210 DWZ393210 DND393210 DDH393210 CTL393210 CJP393210 BZT393210 BPX393210 BGB393210 AWF393210 AMJ393210 ACN393210 SR393210 IV393210 WVH327674 WLL327674 WBP327674 VRT327674 VHX327674 UYB327674 UOF327674 UEJ327674 TUN327674 TKR327674 TAV327674 SQZ327674 SHD327674 RXH327674 RNL327674 RDP327674 QTT327674 QJX327674 QAB327674 PQF327674 PGJ327674 OWN327674 OMR327674 OCV327674 NSZ327674 NJD327674 MZH327674 MPL327674 MFP327674 LVT327674 LLX327674 LCB327674 KSF327674 KIJ327674 JYN327674 JOR327674 JEV327674 IUZ327674 ILD327674 IBH327674 HRL327674 HHP327674 GXT327674 GNX327674 GEB327674 FUF327674 FKJ327674 FAN327674 EQR327674 EGV327674 DWZ327674 DND327674 DDH327674 CTL327674 CJP327674 BZT327674 BPX327674 BGB327674 AWF327674 AMJ327674 ACN327674 SR327674 IV327674 WVH262138 WLL262138 WBP262138 VRT262138 VHX262138 UYB262138 UOF262138 UEJ262138 TUN262138 TKR262138 TAV262138 SQZ262138 SHD262138 RXH262138 RNL262138 RDP262138 QTT262138 QJX262138 QAB262138 PQF262138 PGJ262138 OWN262138 OMR262138 OCV262138 NSZ262138 NJD262138 MZH262138 MPL262138 MFP262138 LVT262138 LLX262138 LCB262138 KSF262138 KIJ262138 JYN262138 JOR262138 JEV262138 IUZ262138 ILD262138 IBH262138 HRL262138 HHP262138 GXT262138 GNX262138 GEB262138 FUF262138 FKJ262138 FAN262138 EQR262138 EGV262138 DWZ262138 DND262138 DDH262138 CTL262138 CJP262138 BZT262138 BPX262138 BGB262138 AWF262138 AMJ262138 ACN262138 SR262138 IV262138 WVH196602 WLL196602 WBP196602 VRT196602 VHX196602 UYB196602 UOF196602 UEJ196602 TUN196602 TKR196602 TAV196602 SQZ196602 SHD196602 RXH196602 RNL196602 RDP196602 QTT196602 QJX196602 QAB196602 PQF196602 PGJ196602 OWN196602 OMR196602 OCV196602 NSZ196602 NJD196602 MZH196602 MPL196602 MFP196602 LVT196602 LLX196602 LCB196602 KSF196602 KIJ196602 JYN196602 JOR196602 JEV196602 IUZ196602 ILD196602 IBH196602 HRL196602 HHP196602 GXT196602 GNX196602 GEB196602 FUF196602 FKJ196602 FAN196602 EQR196602 EGV196602 DWZ196602 DND196602 DDH196602 CTL196602 CJP196602 BZT196602 BPX196602 BGB196602 AWF196602 AMJ196602 ACN196602 SR196602 IV196602 WVH131066 WLL131066 WBP131066 VRT131066 VHX131066 UYB131066 UOF131066 UEJ131066 TUN131066 TKR131066 TAV131066 SQZ131066 SHD131066 RXH131066 RNL131066 RDP131066 QTT131066 QJX131066 QAB131066 PQF131066 PGJ131066 OWN131066 OMR131066 OCV131066 NSZ131066 NJD131066 MZH131066 MPL131066 MFP131066 LVT131066 LLX131066 LCB131066 KSF131066 KIJ131066 JYN131066 JOR131066 JEV131066 IUZ131066 ILD131066 IBH131066 HRL131066 HHP131066 GXT131066 GNX131066 GEB131066 FUF131066 FKJ131066 FAN131066 EQR131066 EGV131066 DWZ131066 DND131066 DDH131066 CTL131066 CJP131066 BZT131066 BPX131066 BGB131066 AWF131066 AMJ131066 ACN131066 SR131066 IV131066 WVH65530 WLL65530 WBP65530 VRT65530 VHX65530 UYB65530 UOF65530 UEJ65530 TUN65530 TKR65530 TAV65530 SQZ65530 SHD65530 RXH65530 RNL65530 RDP65530 QTT65530 QJX65530 QAB65530 PQF65530 PGJ65530 OWN65530 OMR65530 OCV65530 NSZ65530 NJD65530 MZH65530 MPL65530 MFP65530 LVT65530 LLX65530 LCB65530 KSF65530 KIJ65530 JYN65530 JOR65530 JEV65530 IUZ65530 ILD65530 IBH65530 HRL65530 HHP65530 GXT65530 GNX65530 GEB65530 FUF65530 FKJ65530 FAN65530 EQR65530 EGV65530 DWZ65530 DND65530 DDH65530 CTL65530 CJP65530 BZT65530 BPX65530 BGB65530 AWF65530 AMJ65530 ACN65530 SR65530 IV65530 WVH15 WLL15 WBP15 VRT15 VHX15 UYB15 UOF15 UEJ15 TUN15 TKR15 TAV15 SQZ15 SHD15 RXH15 RNL15 RDP15 QTT15 QJX15 QAB15 PQF15 PGJ15 OWN15 OMR15 OCV15 NSZ15 NJD15 MZH15 MPL15 MFP15 LVT15 LLX15 LCB15 KSF15 KIJ15 JYN15 JOR15 JEV15 IUZ15 ILD15 IBH15 HRL15 HHP15 GXT15 GNX15 GEB15 FUF15 FKJ15 FAN15 EQR15 EGV15 DWZ15 DND15 DDH15 CTL15 CJP15 BZT15 BPX15 BGB15 AWF15 AMJ15 ACN15">
      <formula1>IV$93:IV$99</formula1>
    </dataValidation>
    <dataValidation type="list" allowBlank="1" showInputMessage="1" showErrorMessage="1" promptTitle="Row 10: HTC Unit Designation" prompt="Select the appropriate housing tax credit unit designation for this unit (TC30%, TC40%, MR, etc.). " sqref="IV16 SR16 WVH983035 WLL983035 WBP983035 VRT983035 VHX983035 UYB983035 UOF983035 UEJ983035 TUN983035 TKR983035 TAV983035 SQZ983035 SHD983035 RXH983035 RNL983035 RDP983035 QTT983035 QJX983035 QAB983035 PQF983035 PGJ983035 OWN983035 OMR983035 OCV983035 NSZ983035 NJD983035 MZH983035 MPL983035 MFP983035 LVT983035 LLX983035 LCB983035 KSF983035 KIJ983035 JYN983035 JOR983035 JEV983035 IUZ983035 ILD983035 IBH983035 HRL983035 HHP983035 GXT983035 GNX983035 GEB983035 FUF983035 FKJ983035 FAN983035 EQR983035 EGV983035 DWZ983035 DND983035 DDH983035 CTL983035 CJP983035 BZT983035 BPX983035 BGB983035 AWF983035 AMJ983035 ACN983035 SR983035 IV983035 WVH917499 WLL917499 WBP917499 VRT917499 VHX917499 UYB917499 UOF917499 UEJ917499 TUN917499 TKR917499 TAV917499 SQZ917499 SHD917499 RXH917499 RNL917499 RDP917499 QTT917499 QJX917499 QAB917499 PQF917499 PGJ917499 OWN917499 OMR917499 OCV917499 NSZ917499 NJD917499 MZH917499 MPL917499 MFP917499 LVT917499 LLX917499 LCB917499 KSF917499 KIJ917499 JYN917499 JOR917499 JEV917499 IUZ917499 ILD917499 IBH917499 HRL917499 HHP917499 GXT917499 GNX917499 GEB917499 FUF917499 FKJ917499 FAN917499 EQR917499 EGV917499 DWZ917499 DND917499 DDH917499 CTL917499 CJP917499 BZT917499 BPX917499 BGB917499 AWF917499 AMJ917499 ACN917499 SR917499 IV917499 WVH851963 WLL851963 WBP851963 VRT851963 VHX851963 UYB851963 UOF851963 UEJ851963 TUN851963 TKR851963 TAV851963 SQZ851963 SHD851963 RXH851963 RNL851963 RDP851963 QTT851963 QJX851963 QAB851963 PQF851963 PGJ851963 OWN851963 OMR851963 OCV851963 NSZ851963 NJD851963 MZH851963 MPL851963 MFP851963 LVT851963 LLX851963 LCB851963 KSF851963 KIJ851963 JYN851963 JOR851963 JEV851963 IUZ851963 ILD851963 IBH851963 HRL851963 HHP851963 GXT851963 GNX851963 GEB851963 FUF851963 FKJ851963 FAN851963 EQR851963 EGV851963 DWZ851963 DND851963 DDH851963 CTL851963 CJP851963 BZT851963 BPX851963 BGB851963 AWF851963 AMJ851963 ACN851963 SR851963 IV851963 WVH786427 WLL786427 WBP786427 VRT786427 VHX786427 UYB786427 UOF786427 UEJ786427 TUN786427 TKR786427 TAV786427 SQZ786427 SHD786427 RXH786427 RNL786427 RDP786427 QTT786427 QJX786427 QAB786427 PQF786427 PGJ786427 OWN786427 OMR786427 OCV786427 NSZ786427 NJD786427 MZH786427 MPL786427 MFP786427 LVT786427 LLX786427 LCB786427 KSF786427 KIJ786427 JYN786427 JOR786427 JEV786427 IUZ786427 ILD786427 IBH786427 HRL786427 HHP786427 GXT786427 GNX786427 GEB786427 FUF786427 FKJ786427 FAN786427 EQR786427 EGV786427 DWZ786427 DND786427 DDH786427 CTL786427 CJP786427 BZT786427 BPX786427 BGB786427 AWF786427 AMJ786427 ACN786427 SR786427 IV786427 WVH720891 WLL720891 WBP720891 VRT720891 VHX720891 UYB720891 UOF720891 UEJ720891 TUN720891 TKR720891 TAV720891 SQZ720891 SHD720891 RXH720891 RNL720891 RDP720891 QTT720891 QJX720891 QAB720891 PQF720891 PGJ720891 OWN720891 OMR720891 OCV720891 NSZ720891 NJD720891 MZH720891 MPL720891 MFP720891 LVT720891 LLX720891 LCB720891 KSF720891 KIJ720891 JYN720891 JOR720891 JEV720891 IUZ720891 ILD720891 IBH720891 HRL720891 HHP720891 GXT720891 GNX720891 GEB720891 FUF720891 FKJ720891 FAN720891 EQR720891 EGV720891 DWZ720891 DND720891 DDH720891 CTL720891 CJP720891 BZT720891 BPX720891 BGB720891 AWF720891 AMJ720891 ACN720891 SR720891 IV720891 WVH655355 WLL655355 WBP655355 VRT655355 VHX655355 UYB655355 UOF655355 UEJ655355 TUN655355 TKR655355 TAV655355 SQZ655355 SHD655355 RXH655355 RNL655355 RDP655355 QTT655355 QJX655355 QAB655355 PQF655355 PGJ655355 OWN655355 OMR655355 OCV655355 NSZ655355 NJD655355 MZH655355 MPL655355 MFP655355 LVT655355 LLX655355 LCB655355 KSF655355 KIJ655355 JYN655355 JOR655355 JEV655355 IUZ655355 ILD655355 IBH655355 HRL655355 HHP655355 GXT655355 GNX655355 GEB655355 FUF655355 FKJ655355 FAN655355 EQR655355 EGV655355 DWZ655355 DND655355 DDH655355 CTL655355 CJP655355 BZT655355 BPX655355 BGB655355 AWF655355 AMJ655355 ACN655355 SR655355 IV655355 WVH589819 WLL589819 WBP589819 VRT589819 VHX589819 UYB589819 UOF589819 UEJ589819 TUN589819 TKR589819 TAV589819 SQZ589819 SHD589819 RXH589819 RNL589819 RDP589819 QTT589819 QJX589819 QAB589819 PQF589819 PGJ589819 OWN589819 OMR589819 OCV589819 NSZ589819 NJD589819 MZH589819 MPL589819 MFP589819 LVT589819 LLX589819 LCB589819 KSF589819 KIJ589819 JYN589819 JOR589819 JEV589819 IUZ589819 ILD589819 IBH589819 HRL589819 HHP589819 GXT589819 GNX589819 GEB589819 FUF589819 FKJ589819 FAN589819 EQR589819 EGV589819 DWZ589819 DND589819 DDH589819 CTL589819 CJP589819 BZT589819 BPX589819 BGB589819 AWF589819 AMJ589819 ACN589819 SR589819 IV589819 WVH524283 WLL524283 WBP524283 VRT524283 VHX524283 UYB524283 UOF524283 UEJ524283 TUN524283 TKR524283 TAV524283 SQZ524283 SHD524283 RXH524283 RNL524283 RDP524283 QTT524283 QJX524283 QAB524283 PQF524283 PGJ524283 OWN524283 OMR524283 OCV524283 NSZ524283 NJD524283 MZH524283 MPL524283 MFP524283 LVT524283 LLX524283 LCB524283 KSF524283 KIJ524283 JYN524283 JOR524283 JEV524283 IUZ524283 ILD524283 IBH524283 HRL524283 HHP524283 GXT524283 GNX524283 GEB524283 FUF524283 FKJ524283 FAN524283 EQR524283 EGV524283 DWZ524283 DND524283 DDH524283 CTL524283 CJP524283 BZT524283 BPX524283 BGB524283 AWF524283 AMJ524283 ACN524283 SR524283 IV524283 WVH458747 WLL458747 WBP458747 VRT458747 VHX458747 UYB458747 UOF458747 UEJ458747 TUN458747 TKR458747 TAV458747 SQZ458747 SHD458747 RXH458747 RNL458747 RDP458747 QTT458747 QJX458747 QAB458747 PQF458747 PGJ458747 OWN458747 OMR458747 OCV458747 NSZ458747 NJD458747 MZH458747 MPL458747 MFP458747 LVT458747 LLX458747 LCB458747 KSF458747 KIJ458747 JYN458747 JOR458747 JEV458747 IUZ458747 ILD458747 IBH458747 HRL458747 HHP458747 GXT458747 GNX458747 GEB458747 FUF458747 FKJ458747 FAN458747 EQR458747 EGV458747 DWZ458747 DND458747 DDH458747 CTL458747 CJP458747 BZT458747 BPX458747 BGB458747 AWF458747 AMJ458747 ACN458747 SR458747 IV458747 WVH393211 WLL393211 WBP393211 VRT393211 VHX393211 UYB393211 UOF393211 UEJ393211 TUN393211 TKR393211 TAV393211 SQZ393211 SHD393211 RXH393211 RNL393211 RDP393211 QTT393211 QJX393211 QAB393211 PQF393211 PGJ393211 OWN393211 OMR393211 OCV393211 NSZ393211 NJD393211 MZH393211 MPL393211 MFP393211 LVT393211 LLX393211 LCB393211 KSF393211 KIJ393211 JYN393211 JOR393211 JEV393211 IUZ393211 ILD393211 IBH393211 HRL393211 HHP393211 GXT393211 GNX393211 GEB393211 FUF393211 FKJ393211 FAN393211 EQR393211 EGV393211 DWZ393211 DND393211 DDH393211 CTL393211 CJP393211 BZT393211 BPX393211 BGB393211 AWF393211 AMJ393211 ACN393211 SR393211 IV393211 WVH327675 WLL327675 WBP327675 VRT327675 VHX327675 UYB327675 UOF327675 UEJ327675 TUN327675 TKR327675 TAV327675 SQZ327675 SHD327675 RXH327675 RNL327675 RDP327675 QTT327675 QJX327675 QAB327675 PQF327675 PGJ327675 OWN327675 OMR327675 OCV327675 NSZ327675 NJD327675 MZH327675 MPL327675 MFP327675 LVT327675 LLX327675 LCB327675 KSF327675 KIJ327675 JYN327675 JOR327675 JEV327675 IUZ327675 ILD327675 IBH327675 HRL327675 HHP327675 GXT327675 GNX327675 GEB327675 FUF327675 FKJ327675 FAN327675 EQR327675 EGV327675 DWZ327675 DND327675 DDH327675 CTL327675 CJP327675 BZT327675 BPX327675 BGB327675 AWF327675 AMJ327675 ACN327675 SR327675 IV327675 WVH262139 WLL262139 WBP262139 VRT262139 VHX262139 UYB262139 UOF262139 UEJ262139 TUN262139 TKR262139 TAV262139 SQZ262139 SHD262139 RXH262139 RNL262139 RDP262139 QTT262139 QJX262139 QAB262139 PQF262139 PGJ262139 OWN262139 OMR262139 OCV262139 NSZ262139 NJD262139 MZH262139 MPL262139 MFP262139 LVT262139 LLX262139 LCB262139 KSF262139 KIJ262139 JYN262139 JOR262139 JEV262139 IUZ262139 ILD262139 IBH262139 HRL262139 HHP262139 GXT262139 GNX262139 GEB262139 FUF262139 FKJ262139 FAN262139 EQR262139 EGV262139 DWZ262139 DND262139 DDH262139 CTL262139 CJP262139 BZT262139 BPX262139 BGB262139 AWF262139 AMJ262139 ACN262139 SR262139 IV262139 WVH196603 WLL196603 WBP196603 VRT196603 VHX196603 UYB196603 UOF196603 UEJ196603 TUN196603 TKR196603 TAV196603 SQZ196603 SHD196603 RXH196603 RNL196603 RDP196603 QTT196603 QJX196603 QAB196603 PQF196603 PGJ196603 OWN196603 OMR196603 OCV196603 NSZ196603 NJD196603 MZH196603 MPL196603 MFP196603 LVT196603 LLX196603 LCB196603 KSF196603 KIJ196603 JYN196603 JOR196603 JEV196603 IUZ196603 ILD196603 IBH196603 HRL196603 HHP196603 GXT196603 GNX196603 GEB196603 FUF196603 FKJ196603 FAN196603 EQR196603 EGV196603 DWZ196603 DND196603 DDH196603 CTL196603 CJP196603 BZT196603 BPX196603 BGB196603 AWF196603 AMJ196603 ACN196603 SR196603 IV196603 WVH131067 WLL131067 WBP131067 VRT131067 VHX131067 UYB131067 UOF131067 UEJ131067 TUN131067 TKR131067 TAV131067 SQZ131067 SHD131067 RXH131067 RNL131067 RDP131067 QTT131067 QJX131067 QAB131067 PQF131067 PGJ131067 OWN131067 OMR131067 OCV131067 NSZ131067 NJD131067 MZH131067 MPL131067 MFP131067 LVT131067 LLX131067 LCB131067 KSF131067 KIJ131067 JYN131067 JOR131067 JEV131067 IUZ131067 ILD131067 IBH131067 HRL131067 HHP131067 GXT131067 GNX131067 GEB131067 FUF131067 FKJ131067 FAN131067 EQR131067 EGV131067 DWZ131067 DND131067 DDH131067 CTL131067 CJP131067 BZT131067 BPX131067 BGB131067 AWF131067 AMJ131067 ACN131067 SR131067 IV131067 WVH65531 WLL65531 WBP65531 VRT65531 VHX65531 UYB65531 UOF65531 UEJ65531 TUN65531 TKR65531 TAV65531 SQZ65531 SHD65531 RXH65531 RNL65531 RDP65531 QTT65531 QJX65531 QAB65531 PQF65531 PGJ65531 OWN65531 OMR65531 OCV65531 NSZ65531 NJD65531 MZH65531 MPL65531 MFP65531 LVT65531 LLX65531 LCB65531 KSF65531 KIJ65531 JYN65531 JOR65531 JEV65531 IUZ65531 ILD65531 IBH65531 HRL65531 HHP65531 GXT65531 GNX65531 GEB65531 FUF65531 FKJ65531 FAN65531 EQR65531 EGV65531 DWZ65531 DND65531 DDH65531 CTL65531 CJP65531 BZT65531 BPX65531 BGB65531 AWF65531 AMJ65531 ACN65531 SR65531 IV65531 WVH16 WLL16 WBP16 VRT16 VHX16 UYB16 UOF16 UEJ16 TUN16 TKR16 TAV16 SQZ16 SHD16 RXH16 RNL16 RDP16 QTT16 QJX16 QAB16 PQF16 PGJ16 OWN16 OMR16 OCV16 NSZ16 NJD16 MZH16 MPL16 MFP16 LVT16 LLX16 LCB16 KSF16 KIJ16 JYN16 JOR16 JEV16 IUZ16 ILD16 IBH16 HRL16 HHP16 GXT16 GNX16 GEB16 FUF16 FKJ16 FAN16 EQR16 EGV16 DWZ16 DND16 DDH16 CTL16 CJP16 BZT16 BPX16 BGB16 AWF16 AMJ16 ACN16">
      <formula1>IV$93:IV$99</formula1>
    </dataValidation>
    <dataValidation type="list" allowBlank="1" showInputMessage="1" showErrorMessage="1" promptTitle="Row 11: HTC Unit Designation" prompt="Select the appropriate housing tax credit unit designation for this unit (TC30%, TC40%, MR, etc.). " sqref="IV17 SR17 WVH983036 WLL983036 WBP983036 VRT983036 VHX983036 UYB983036 UOF983036 UEJ983036 TUN983036 TKR983036 TAV983036 SQZ983036 SHD983036 RXH983036 RNL983036 RDP983036 QTT983036 QJX983036 QAB983036 PQF983036 PGJ983036 OWN983036 OMR983036 OCV983036 NSZ983036 NJD983036 MZH983036 MPL983036 MFP983036 LVT983036 LLX983036 LCB983036 KSF983036 KIJ983036 JYN983036 JOR983036 JEV983036 IUZ983036 ILD983036 IBH983036 HRL983036 HHP983036 GXT983036 GNX983036 GEB983036 FUF983036 FKJ983036 FAN983036 EQR983036 EGV983036 DWZ983036 DND983036 DDH983036 CTL983036 CJP983036 BZT983036 BPX983036 BGB983036 AWF983036 AMJ983036 ACN983036 SR983036 IV983036 WVH917500 WLL917500 WBP917500 VRT917500 VHX917500 UYB917500 UOF917500 UEJ917500 TUN917500 TKR917500 TAV917500 SQZ917500 SHD917500 RXH917500 RNL917500 RDP917500 QTT917500 QJX917500 QAB917500 PQF917500 PGJ917500 OWN917500 OMR917500 OCV917500 NSZ917500 NJD917500 MZH917500 MPL917500 MFP917500 LVT917500 LLX917500 LCB917500 KSF917500 KIJ917500 JYN917500 JOR917500 JEV917500 IUZ917500 ILD917500 IBH917500 HRL917500 HHP917500 GXT917500 GNX917500 GEB917500 FUF917500 FKJ917500 FAN917500 EQR917500 EGV917500 DWZ917500 DND917500 DDH917500 CTL917500 CJP917500 BZT917500 BPX917500 BGB917500 AWF917500 AMJ917500 ACN917500 SR917500 IV917500 WVH851964 WLL851964 WBP851964 VRT851964 VHX851964 UYB851964 UOF851964 UEJ851964 TUN851964 TKR851964 TAV851964 SQZ851964 SHD851964 RXH851964 RNL851964 RDP851964 QTT851964 QJX851964 QAB851964 PQF851964 PGJ851964 OWN851964 OMR851964 OCV851964 NSZ851964 NJD851964 MZH851964 MPL851964 MFP851964 LVT851964 LLX851964 LCB851964 KSF851964 KIJ851964 JYN851964 JOR851964 JEV851964 IUZ851964 ILD851964 IBH851964 HRL851964 HHP851964 GXT851964 GNX851964 GEB851964 FUF851964 FKJ851964 FAN851964 EQR851964 EGV851964 DWZ851964 DND851964 DDH851964 CTL851964 CJP851964 BZT851964 BPX851964 BGB851964 AWF851964 AMJ851964 ACN851964 SR851964 IV851964 WVH786428 WLL786428 WBP786428 VRT786428 VHX786428 UYB786428 UOF786428 UEJ786428 TUN786428 TKR786428 TAV786428 SQZ786428 SHD786428 RXH786428 RNL786428 RDP786428 QTT786428 QJX786428 QAB786428 PQF786428 PGJ786428 OWN786428 OMR786428 OCV786428 NSZ786428 NJD786428 MZH786428 MPL786428 MFP786428 LVT786428 LLX786428 LCB786428 KSF786428 KIJ786428 JYN786428 JOR786428 JEV786428 IUZ786428 ILD786428 IBH786428 HRL786428 HHP786428 GXT786428 GNX786428 GEB786428 FUF786428 FKJ786428 FAN786428 EQR786428 EGV786428 DWZ786428 DND786428 DDH786428 CTL786428 CJP786428 BZT786428 BPX786428 BGB786428 AWF786428 AMJ786428 ACN786428 SR786428 IV786428 WVH720892 WLL720892 WBP720892 VRT720892 VHX720892 UYB720892 UOF720892 UEJ720892 TUN720892 TKR720892 TAV720892 SQZ720892 SHD720892 RXH720892 RNL720892 RDP720892 QTT720892 QJX720892 QAB720892 PQF720892 PGJ720892 OWN720892 OMR720892 OCV720892 NSZ720892 NJD720892 MZH720892 MPL720892 MFP720892 LVT720892 LLX720892 LCB720892 KSF720892 KIJ720892 JYN720892 JOR720892 JEV720892 IUZ720892 ILD720892 IBH720892 HRL720892 HHP720892 GXT720892 GNX720892 GEB720892 FUF720892 FKJ720892 FAN720892 EQR720892 EGV720892 DWZ720892 DND720892 DDH720892 CTL720892 CJP720892 BZT720892 BPX720892 BGB720892 AWF720892 AMJ720892 ACN720892 SR720892 IV720892 WVH655356 WLL655356 WBP655356 VRT655356 VHX655356 UYB655356 UOF655356 UEJ655356 TUN655356 TKR655356 TAV655356 SQZ655356 SHD655356 RXH655356 RNL655356 RDP655356 QTT655356 QJX655356 QAB655356 PQF655356 PGJ655356 OWN655356 OMR655356 OCV655356 NSZ655356 NJD655356 MZH655356 MPL655356 MFP655356 LVT655356 LLX655356 LCB655356 KSF655356 KIJ655356 JYN655356 JOR655356 JEV655356 IUZ655356 ILD655356 IBH655356 HRL655356 HHP655356 GXT655356 GNX655356 GEB655356 FUF655356 FKJ655356 FAN655356 EQR655356 EGV655356 DWZ655356 DND655356 DDH655356 CTL655356 CJP655356 BZT655356 BPX655356 BGB655356 AWF655356 AMJ655356 ACN655356 SR655356 IV655356 WVH589820 WLL589820 WBP589820 VRT589820 VHX589820 UYB589820 UOF589820 UEJ589820 TUN589820 TKR589820 TAV589820 SQZ589820 SHD589820 RXH589820 RNL589820 RDP589820 QTT589820 QJX589820 QAB589820 PQF589820 PGJ589820 OWN589820 OMR589820 OCV589820 NSZ589820 NJD589820 MZH589820 MPL589820 MFP589820 LVT589820 LLX589820 LCB589820 KSF589820 KIJ589820 JYN589820 JOR589820 JEV589820 IUZ589820 ILD589820 IBH589820 HRL589820 HHP589820 GXT589820 GNX589820 GEB589820 FUF589820 FKJ589820 FAN589820 EQR589820 EGV589820 DWZ589820 DND589820 DDH589820 CTL589820 CJP589820 BZT589820 BPX589820 BGB589820 AWF589820 AMJ589820 ACN589820 SR589820 IV589820 WVH524284 WLL524284 WBP524284 VRT524284 VHX524284 UYB524284 UOF524284 UEJ524284 TUN524284 TKR524284 TAV524284 SQZ524284 SHD524284 RXH524284 RNL524284 RDP524284 QTT524284 QJX524284 QAB524284 PQF524284 PGJ524284 OWN524284 OMR524284 OCV524284 NSZ524284 NJD524284 MZH524284 MPL524284 MFP524284 LVT524284 LLX524284 LCB524284 KSF524284 KIJ524284 JYN524284 JOR524284 JEV524284 IUZ524284 ILD524284 IBH524284 HRL524284 HHP524284 GXT524284 GNX524284 GEB524284 FUF524284 FKJ524284 FAN524284 EQR524284 EGV524284 DWZ524284 DND524284 DDH524284 CTL524284 CJP524284 BZT524284 BPX524284 BGB524284 AWF524284 AMJ524284 ACN524284 SR524284 IV524284 WVH458748 WLL458748 WBP458748 VRT458748 VHX458748 UYB458748 UOF458748 UEJ458748 TUN458748 TKR458748 TAV458748 SQZ458748 SHD458748 RXH458748 RNL458748 RDP458748 QTT458748 QJX458748 QAB458748 PQF458748 PGJ458748 OWN458748 OMR458748 OCV458748 NSZ458748 NJD458748 MZH458748 MPL458748 MFP458748 LVT458748 LLX458748 LCB458748 KSF458748 KIJ458748 JYN458748 JOR458748 JEV458748 IUZ458748 ILD458748 IBH458748 HRL458748 HHP458748 GXT458748 GNX458748 GEB458748 FUF458748 FKJ458748 FAN458748 EQR458748 EGV458748 DWZ458748 DND458748 DDH458748 CTL458748 CJP458748 BZT458748 BPX458748 BGB458748 AWF458748 AMJ458748 ACN458748 SR458748 IV458748 WVH393212 WLL393212 WBP393212 VRT393212 VHX393212 UYB393212 UOF393212 UEJ393212 TUN393212 TKR393212 TAV393212 SQZ393212 SHD393212 RXH393212 RNL393212 RDP393212 QTT393212 QJX393212 QAB393212 PQF393212 PGJ393212 OWN393212 OMR393212 OCV393212 NSZ393212 NJD393212 MZH393212 MPL393212 MFP393212 LVT393212 LLX393212 LCB393212 KSF393212 KIJ393212 JYN393212 JOR393212 JEV393212 IUZ393212 ILD393212 IBH393212 HRL393212 HHP393212 GXT393212 GNX393212 GEB393212 FUF393212 FKJ393212 FAN393212 EQR393212 EGV393212 DWZ393212 DND393212 DDH393212 CTL393212 CJP393212 BZT393212 BPX393212 BGB393212 AWF393212 AMJ393212 ACN393212 SR393212 IV393212 WVH327676 WLL327676 WBP327676 VRT327676 VHX327676 UYB327676 UOF327676 UEJ327676 TUN327676 TKR327676 TAV327676 SQZ327676 SHD327676 RXH327676 RNL327676 RDP327676 QTT327676 QJX327676 QAB327676 PQF327676 PGJ327676 OWN327676 OMR327676 OCV327676 NSZ327676 NJD327676 MZH327676 MPL327676 MFP327676 LVT327676 LLX327676 LCB327676 KSF327676 KIJ327676 JYN327676 JOR327676 JEV327676 IUZ327676 ILD327676 IBH327676 HRL327676 HHP327676 GXT327676 GNX327676 GEB327676 FUF327676 FKJ327676 FAN327676 EQR327676 EGV327676 DWZ327676 DND327676 DDH327676 CTL327676 CJP327676 BZT327676 BPX327676 BGB327676 AWF327676 AMJ327676 ACN327676 SR327676 IV327676 WVH262140 WLL262140 WBP262140 VRT262140 VHX262140 UYB262140 UOF262140 UEJ262140 TUN262140 TKR262140 TAV262140 SQZ262140 SHD262140 RXH262140 RNL262140 RDP262140 QTT262140 QJX262140 QAB262140 PQF262140 PGJ262140 OWN262140 OMR262140 OCV262140 NSZ262140 NJD262140 MZH262140 MPL262140 MFP262140 LVT262140 LLX262140 LCB262140 KSF262140 KIJ262140 JYN262140 JOR262140 JEV262140 IUZ262140 ILD262140 IBH262140 HRL262140 HHP262140 GXT262140 GNX262140 GEB262140 FUF262140 FKJ262140 FAN262140 EQR262140 EGV262140 DWZ262140 DND262140 DDH262140 CTL262140 CJP262140 BZT262140 BPX262140 BGB262140 AWF262140 AMJ262140 ACN262140 SR262140 IV262140 WVH196604 WLL196604 WBP196604 VRT196604 VHX196604 UYB196604 UOF196604 UEJ196604 TUN196604 TKR196604 TAV196604 SQZ196604 SHD196604 RXH196604 RNL196604 RDP196604 QTT196604 QJX196604 QAB196604 PQF196604 PGJ196604 OWN196604 OMR196604 OCV196604 NSZ196604 NJD196604 MZH196604 MPL196604 MFP196604 LVT196604 LLX196604 LCB196604 KSF196604 KIJ196604 JYN196604 JOR196604 JEV196604 IUZ196604 ILD196604 IBH196604 HRL196604 HHP196604 GXT196604 GNX196604 GEB196604 FUF196604 FKJ196604 FAN196604 EQR196604 EGV196604 DWZ196604 DND196604 DDH196604 CTL196604 CJP196604 BZT196604 BPX196604 BGB196604 AWF196604 AMJ196604 ACN196604 SR196604 IV196604 WVH131068 WLL131068 WBP131068 VRT131068 VHX131068 UYB131068 UOF131068 UEJ131068 TUN131068 TKR131068 TAV131068 SQZ131068 SHD131068 RXH131068 RNL131068 RDP131068 QTT131068 QJX131068 QAB131068 PQF131068 PGJ131068 OWN131068 OMR131068 OCV131068 NSZ131068 NJD131068 MZH131068 MPL131068 MFP131068 LVT131068 LLX131068 LCB131068 KSF131068 KIJ131068 JYN131068 JOR131068 JEV131068 IUZ131068 ILD131068 IBH131068 HRL131068 HHP131068 GXT131068 GNX131068 GEB131068 FUF131068 FKJ131068 FAN131068 EQR131068 EGV131068 DWZ131068 DND131068 DDH131068 CTL131068 CJP131068 BZT131068 BPX131068 BGB131068 AWF131068 AMJ131068 ACN131068 SR131068 IV131068 WVH65532 WLL65532 WBP65532 VRT65532 VHX65532 UYB65532 UOF65532 UEJ65532 TUN65532 TKR65532 TAV65532 SQZ65532 SHD65532 RXH65532 RNL65532 RDP65532 QTT65532 QJX65532 QAB65532 PQF65532 PGJ65532 OWN65532 OMR65532 OCV65532 NSZ65532 NJD65532 MZH65532 MPL65532 MFP65532 LVT65532 LLX65532 LCB65532 KSF65532 KIJ65532 JYN65532 JOR65532 JEV65532 IUZ65532 ILD65532 IBH65532 HRL65532 HHP65532 GXT65532 GNX65532 GEB65532 FUF65532 FKJ65532 FAN65532 EQR65532 EGV65532 DWZ65532 DND65532 DDH65532 CTL65532 CJP65532 BZT65532 BPX65532 BGB65532 AWF65532 AMJ65532 ACN65532 SR65532 IV65532 WVH17 WLL17 WBP17 VRT17 VHX17 UYB17 UOF17 UEJ17 TUN17 TKR17 TAV17 SQZ17 SHD17 RXH17 RNL17 RDP17 QTT17 QJX17 QAB17 PQF17 PGJ17 OWN17 OMR17 OCV17 NSZ17 NJD17 MZH17 MPL17 MFP17 LVT17 LLX17 LCB17 KSF17 KIJ17 JYN17 JOR17 JEV17 IUZ17 ILD17 IBH17 HRL17 HHP17 GXT17 GNX17 GEB17 FUF17 FKJ17 FAN17 EQR17 EGV17 DWZ17 DND17 DDH17 CTL17 CJP17 BZT17 BPX17 BGB17 AWF17 AMJ17 ACN17">
      <formula1>IV$93:IV$99</formula1>
    </dataValidation>
    <dataValidation type="list" allowBlank="1" showInputMessage="1" showErrorMessage="1" promptTitle="Row 12: HTC Unit Designation" prompt="Select the appropriate housing tax credit unit designation for this unit (TC30%, TC40%, MR, etc.). " sqref="IV18 SR18 WVH983037 WLL983037 WBP983037 VRT983037 VHX983037 UYB983037 UOF983037 UEJ983037 TUN983037 TKR983037 TAV983037 SQZ983037 SHD983037 RXH983037 RNL983037 RDP983037 QTT983037 QJX983037 QAB983037 PQF983037 PGJ983037 OWN983037 OMR983037 OCV983037 NSZ983037 NJD983037 MZH983037 MPL983037 MFP983037 LVT983037 LLX983037 LCB983037 KSF983037 KIJ983037 JYN983037 JOR983037 JEV983037 IUZ983037 ILD983037 IBH983037 HRL983037 HHP983037 GXT983037 GNX983037 GEB983037 FUF983037 FKJ983037 FAN983037 EQR983037 EGV983037 DWZ983037 DND983037 DDH983037 CTL983037 CJP983037 BZT983037 BPX983037 BGB983037 AWF983037 AMJ983037 ACN983037 SR983037 IV983037 WVH917501 WLL917501 WBP917501 VRT917501 VHX917501 UYB917501 UOF917501 UEJ917501 TUN917501 TKR917501 TAV917501 SQZ917501 SHD917501 RXH917501 RNL917501 RDP917501 QTT917501 QJX917501 QAB917501 PQF917501 PGJ917501 OWN917501 OMR917501 OCV917501 NSZ917501 NJD917501 MZH917501 MPL917501 MFP917501 LVT917501 LLX917501 LCB917501 KSF917501 KIJ917501 JYN917501 JOR917501 JEV917501 IUZ917501 ILD917501 IBH917501 HRL917501 HHP917501 GXT917501 GNX917501 GEB917501 FUF917501 FKJ917501 FAN917501 EQR917501 EGV917501 DWZ917501 DND917501 DDH917501 CTL917501 CJP917501 BZT917501 BPX917501 BGB917501 AWF917501 AMJ917501 ACN917501 SR917501 IV917501 WVH851965 WLL851965 WBP851965 VRT851965 VHX851965 UYB851965 UOF851965 UEJ851965 TUN851965 TKR851965 TAV851965 SQZ851965 SHD851965 RXH851965 RNL851965 RDP851965 QTT851965 QJX851965 QAB851965 PQF851965 PGJ851965 OWN851965 OMR851965 OCV851965 NSZ851965 NJD851965 MZH851965 MPL851965 MFP851965 LVT851965 LLX851965 LCB851965 KSF851965 KIJ851965 JYN851965 JOR851965 JEV851965 IUZ851965 ILD851965 IBH851965 HRL851965 HHP851965 GXT851965 GNX851965 GEB851965 FUF851965 FKJ851965 FAN851965 EQR851965 EGV851965 DWZ851965 DND851965 DDH851965 CTL851965 CJP851965 BZT851965 BPX851965 BGB851965 AWF851965 AMJ851965 ACN851965 SR851965 IV851965 WVH786429 WLL786429 WBP786429 VRT786429 VHX786429 UYB786429 UOF786429 UEJ786429 TUN786429 TKR786429 TAV786429 SQZ786429 SHD786429 RXH786429 RNL786429 RDP786429 QTT786429 QJX786429 QAB786429 PQF786429 PGJ786429 OWN786429 OMR786429 OCV786429 NSZ786429 NJD786429 MZH786429 MPL786429 MFP786429 LVT786429 LLX786429 LCB786429 KSF786429 KIJ786429 JYN786429 JOR786429 JEV786429 IUZ786429 ILD786429 IBH786429 HRL786429 HHP786429 GXT786429 GNX786429 GEB786429 FUF786429 FKJ786429 FAN786429 EQR786429 EGV786429 DWZ786429 DND786429 DDH786429 CTL786429 CJP786429 BZT786429 BPX786429 BGB786429 AWF786429 AMJ786429 ACN786429 SR786429 IV786429 WVH720893 WLL720893 WBP720893 VRT720893 VHX720893 UYB720893 UOF720893 UEJ720893 TUN720893 TKR720893 TAV720893 SQZ720893 SHD720893 RXH720893 RNL720893 RDP720893 QTT720893 QJX720893 QAB720893 PQF720893 PGJ720893 OWN720893 OMR720893 OCV720893 NSZ720893 NJD720893 MZH720893 MPL720893 MFP720893 LVT720893 LLX720893 LCB720893 KSF720893 KIJ720893 JYN720893 JOR720893 JEV720893 IUZ720893 ILD720893 IBH720893 HRL720893 HHP720893 GXT720893 GNX720893 GEB720893 FUF720893 FKJ720893 FAN720893 EQR720893 EGV720893 DWZ720893 DND720893 DDH720893 CTL720893 CJP720893 BZT720893 BPX720893 BGB720893 AWF720893 AMJ720893 ACN720893 SR720893 IV720893 WVH655357 WLL655357 WBP655357 VRT655357 VHX655357 UYB655357 UOF655357 UEJ655357 TUN655357 TKR655357 TAV655357 SQZ655357 SHD655357 RXH655357 RNL655357 RDP655357 QTT655357 QJX655357 QAB655357 PQF655357 PGJ655357 OWN655357 OMR655357 OCV655357 NSZ655357 NJD655357 MZH655357 MPL655357 MFP655357 LVT655357 LLX655357 LCB655357 KSF655357 KIJ655357 JYN655357 JOR655357 JEV655357 IUZ655357 ILD655357 IBH655357 HRL655357 HHP655357 GXT655357 GNX655357 GEB655357 FUF655357 FKJ655357 FAN655357 EQR655357 EGV655357 DWZ655357 DND655357 DDH655357 CTL655357 CJP655357 BZT655357 BPX655357 BGB655357 AWF655357 AMJ655357 ACN655357 SR655357 IV655357 WVH589821 WLL589821 WBP589821 VRT589821 VHX589821 UYB589821 UOF589821 UEJ589821 TUN589821 TKR589821 TAV589821 SQZ589821 SHD589821 RXH589821 RNL589821 RDP589821 QTT589821 QJX589821 QAB589821 PQF589821 PGJ589821 OWN589821 OMR589821 OCV589821 NSZ589821 NJD589821 MZH589821 MPL589821 MFP589821 LVT589821 LLX589821 LCB589821 KSF589821 KIJ589821 JYN589821 JOR589821 JEV589821 IUZ589821 ILD589821 IBH589821 HRL589821 HHP589821 GXT589821 GNX589821 GEB589821 FUF589821 FKJ589821 FAN589821 EQR589821 EGV589821 DWZ589821 DND589821 DDH589821 CTL589821 CJP589821 BZT589821 BPX589821 BGB589821 AWF589821 AMJ589821 ACN589821 SR589821 IV589821 WVH524285 WLL524285 WBP524285 VRT524285 VHX524285 UYB524285 UOF524285 UEJ524285 TUN524285 TKR524285 TAV524285 SQZ524285 SHD524285 RXH524285 RNL524285 RDP524285 QTT524285 QJX524285 QAB524285 PQF524285 PGJ524285 OWN524285 OMR524285 OCV524285 NSZ524285 NJD524285 MZH524285 MPL524285 MFP524285 LVT524285 LLX524285 LCB524285 KSF524285 KIJ524285 JYN524285 JOR524285 JEV524285 IUZ524285 ILD524285 IBH524285 HRL524285 HHP524285 GXT524285 GNX524285 GEB524285 FUF524285 FKJ524285 FAN524285 EQR524285 EGV524285 DWZ524285 DND524285 DDH524285 CTL524285 CJP524285 BZT524285 BPX524285 BGB524285 AWF524285 AMJ524285 ACN524285 SR524285 IV524285 WVH458749 WLL458749 WBP458749 VRT458749 VHX458749 UYB458749 UOF458749 UEJ458749 TUN458749 TKR458749 TAV458749 SQZ458749 SHD458749 RXH458749 RNL458749 RDP458749 QTT458749 QJX458749 QAB458749 PQF458749 PGJ458749 OWN458749 OMR458749 OCV458749 NSZ458749 NJD458749 MZH458749 MPL458749 MFP458749 LVT458749 LLX458749 LCB458749 KSF458749 KIJ458749 JYN458749 JOR458749 JEV458749 IUZ458749 ILD458749 IBH458749 HRL458749 HHP458749 GXT458749 GNX458749 GEB458749 FUF458749 FKJ458749 FAN458749 EQR458749 EGV458749 DWZ458749 DND458749 DDH458749 CTL458749 CJP458749 BZT458749 BPX458749 BGB458749 AWF458749 AMJ458749 ACN458749 SR458749 IV458749 WVH393213 WLL393213 WBP393213 VRT393213 VHX393213 UYB393213 UOF393213 UEJ393213 TUN393213 TKR393213 TAV393213 SQZ393213 SHD393213 RXH393213 RNL393213 RDP393213 QTT393213 QJX393213 QAB393213 PQF393213 PGJ393213 OWN393213 OMR393213 OCV393213 NSZ393213 NJD393213 MZH393213 MPL393213 MFP393213 LVT393213 LLX393213 LCB393213 KSF393213 KIJ393213 JYN393213 JOR393213 JEV393213 IUZ393213 ILD393213 IBH393213 HRL393213 HHP393213 GXT393213 GNX393213 GEB393213 FUF393213 FKJ393213 FAN393213 EQR393213 EGV393213 DWZ393213 DND393213 DDH393213 CTL393213 CJP393213 BZT393213 BPX393213 BGB393213 AWF393213 AMJ393213 ACN393213 SR393213 IV393213 WVH327677 WLL327677 WBP327677 VRT327677 VHX327677 UYB327677 UOF327677 UEJ327677 TUN327677 TKR327677 TAV327677 SQZ327677 SHD327677 RXH327677 RNL327677 RDP327677 QTT327677 QJX327677 QAB327677 PQF327677 PGJ327677 OWN327677 OMR327677 OCV327677 NSZ327677 NJD327677 MZH327677 MPL327677 MFP327677 LVT327677 LLX327677 LCB327677 KSF327677 KIJ327677 JYN327677 JOR327677 JEV327677 IUZ327677 ILD327677 IBH327677 HRL327677 HHP327677 GXT327677 GNX327677 GEB327677 FUF327677 FKJ327677 FAN327677 EQR327677 EGV327677 DWZ327677 DND327677 DDH327677 CTL327677 CJP327677 BZT327677 BPX327677 BGB327677 AWF327677 AMJ327677 ACN327677 SR327677 IV327677 WVH262141 WLL262141 WBP262141 VRT262141 VHX262141 UYB262141 UOF262141 UEJ262141 TUN262141 TKR262141 TAV262141 SQZ262141 SHD262141 RXH262141 RNL262141 RDP262141 QTT262141 QJX262141 QAB262141 PQF262141 PGJ262141 OWN262141 OMR262141 OCV262141 NSZ262141 NJD262141 MZH262141 MPL262141 MFP262141 LVT262141 LLX262141 LCB262141 KSF262141 KIJ262141 JYN262141 JOR262141 JEV262141 IUZ262141 ILD262141 IBH262141 HRL262141 HHP262141 GXT262141 GNX262141 GEB262141 FUF262141 FKJ262141 FAN262141 EQR262141 EGV262141 DWZ262141 DND262141 DDH262141 CTL262141 CJP262141 BZT262141 BPX262141 BGB262141 AWF262141 AMJ262141 ACN262141 SR262141 IV262141 WVH196605 WLL196605 WBP196605 VRT196605 VHX196605 UYB196605 UOF196605 UEJ196605 TUN196605 TKR196605 TAV196605 SQZ196605 SHD196605 RXH196605 RNL196605 RDP196605 QTT196605 QJX196605 QAB196605 PQF196605 PGJ196605 OWN196605 OMR196605 OCV196605 NSZ196605 NJD196605 MZH196605 MPL196605 MFP196605 LVT196605 LLX196605 LCB196605 KSF196605 KIJ196605 JYN196605 JOR196605 JEV196605 IUZ196605 ILD196605 IBH196605 HRL196605 HHP196605 GXT196605 GNX196605 GEB196605 FUF196605 FKJ196605 FAN196605 EQR196605 EGV196605 DWZ196605 DND196605 DDH196605 CTL196605 CJP196605 BZT196605 BPX196605 BGB196605 AWF196605 AMJ196605 ACN196605 SR196605 IV196605 WVH131069 WLL131069 WBP131069 VRT131069 VHX131069 UYB131069 UOF131069 UEJ131069 TUN131069 TKR131069 TAV131069 SQZ131069 SHD131069 RXH131069 RNL131069 RDP131069 QTT131069 QJX131069 QAB131069 PQF131069 PGJ131069 OWN131069 OMR131069 OCV131069 NSZ131069 NJD131069 MZH131069 MPL131069 MFP131069 LVT131069 LLX131069 LCB131069 KSF131069 KIJ131069 JYN131069 JOR131069 JEV131069 IUZ131069 ILD131069 IBH131069 HRL131069 HHP131069 GXT131069 GNX131069 GEB131069 FUF131069 FKJ131069 FAN131069 EQR131069 EGV131069 DWZ131069 DND131069 DDH131069 CTL131069 CJP131069 BZT131069 BPX131069 BGB131069 AWF131069 AMJ131069 ACN131069 SR131069 IV131069 WVH65533 WLL65533 WBP65533 VRT65533 VHX65533 UYB65533 UOF65533 UEJ65533 TUN65533 TKR65533 TAV65533 SQZ65533 SHD65533 RXH65533 RNL65533 RDP65533 QTT65533 QJX65533 QAB65533 PQF65533 PGJ65533 OWN65533 OMR65533 OCV65533 NSZ65533 NJD65533 MZH65533 MPL65533 MFP65533 LVT65533 LLX65533 LCB65533 KSF65533 KIJ65533 JYN65533 JOR65533 JEV65533 IUZ65533 ILD65533 IBH65533 HRL65533 HHP65533 GXT65533 GNX65533 GEB65533 FUF65533 FKJ65533 FAN65533 EQR65533 EGV65533 DWZ65533 DND65533 DDH65533 CTL65533 CJP65533 BZT65533 BPX65533 BGB65533 AWF65533 AMJ65533 ACN65533 SR65533 IV65533 WVH18 WLL18 WBP18 VRT18 VHX18 UYB18 UOF18 UEJ18 TUN18 TKR18 TAV18 SQZ18 SHD18 RXH18 RNL18 RDP18 QTT18 QJX18 QAB18 PQF18 PGJ18 OWN18 OMR18 OCV18 NSZ18 NJD18 MZH18 MPL18 MFP18 LVT18 LLX18 LCB18 KSF18 KIJ18 JYN18 JOR18 JEV18 IUZ18 ILD18 IBH18 HRL18 HHP18 GXT18 GNX18 GEB18 FUF18 FKJ18 FAN18 EQR18 EGV18 DWZ18 DND18 DDH18 CTL18 CJP18 BZT18 BPX18 BGB18 AWF18 AMJ18 ACN18">
      <formula1>IV$93:IV$99</formula1>
    </dataValidation>
    <dataValidation type="list" allowBlank="1" showInputMessage="1" showErrorMessage="1" promptTitle="Row 13: HTC Unit Designation" prompt="Select the appropriate housing tax credit unit designation for this unit (TC30%, TC40%, MR, etc.). " sqref="IV19 SR19 WVH983038 WLL983038 WBP983038 VRT983038 VHX983038 UYB983038 UOF983038 UEJ983038 TUN983038 TKR983038 TAV983038 SQZ983038 SHD983038 RXH983038 RNL983038 RDP983038 QTT983038 QJX983038 QAB983038 PQF983038 PGJ983038 OWN983038 OMR983038 OCV983038 NSZ983038 NJD983038 MZH983038 MPL983038 MFP983038 LVT983038 LLX983038 LCB983038 KSF983038 KIJ983038 JYN983038 JOR983038 JEV983038 IUZ983038 ILD983038 IBH983038 HRL983038 HHP983038 GXT983038 GNX983038 GEB983038 FUF983038 FKJ983038 FAN983038 EQR983038 EGV983038 DWZ983038 DND983038 DDH983038 CTL983038 CJP983038 BZT983038 BPX983038 BGB983038 AWF983038 AMJ983038 ACN983038 SR983038 IV983038 WVH917502 WLL917502 WBP917502 VRT917502 VHX917502 UYB917502 UOF917502 UEJ917502 TUN917502 TKR917502 TAV917502 SQZ917502 SHD917502 RXH917502 RNL917502 RDP917502 QTT917502 QJX917502 QAB917502 PQF917502 PGJ917502 OWN917502 OMR917502 OCV917502 NSZ917502 NJD917502 MZH917502 MPL917502 MFP917502 LVT917502 LLX917502 LCB917502 KSF917502 KIJ917502 JYN917502 JOR917502 JEV917502 IUZ917502 ILD917502 IBH917502 HRL917502 HHP917502 GXT917502 GNX917502 GEB917502 FUF917502 FKJ917502 FAN917502 EQR917502 EGV917502 DWZ917502 DND917502 DDH917502 CTL917502 CJP917502 BZT917502 BPX917502 BGB917502 AWF917502 AMJ917502 ACN917502 SR917502 IV917502 WVH851966 WLL851966 WBP851966 VRT851966 VHX851966 UYB851966 UOF851966 UEJ851966 TUN851966 TKR851966 TAV851966 SQZ851966 SHD851966 RXH851966 RNL851966 RDP851966 QTT851966 QJX851966 QAB851966 PQF851966 PGJ851966 OWN851966 OMR851966 OCV851966 NSZ851966 NJD851966 MZH851966 MPL851966 MFP851966 LVT851966 LLX851966 LCB851966 KSF851966 KIJ851966 JYN851966 JOR851966 JEV851966 IUZ851966 ILD851966 IBH851966 HRL851966 HHP851966 GXT851966 GNX851966 GEB851966 FUF851966 FKJ851966 FAN851966 EQR851966 EGV851966 DWZ851966 DND851966 DDH851966 CTL851966 CJP851966 BZT851966 BPX851966 BGB851966 AWF851966 AMJ851966 ACN851966 SR851966 IV851966 WVH786430 WLL786430 WBP786430 VRT786430 VHX786430 UYB786430 UOF786430 UEJ786430 TUN786430 TKR786430 TAV786430 SQZ786430 SHD786430 RXH786430 RNL786430 RDP786430 QTT786430 QJX786430 QAB786430 PQF786430 PGJ786430 OWN786430 OMR786430 OCV786430 NSZ786430 NJD786430 MZH786430 MPL786430 MFP786430 LVT786430 LLX786430 LCB786430 KSF786430 KIJ786430 JYN786430 JOR786430 JEV786430 IUZ786430 ILD786430 IBH786430 HRL786430 HHP786430 GXT786430 GNX786430 GEB786430 FUF786430 FKJ786430 FAN786430 EQR786430 EGV786430 DWZ786430 DND786430 DDH786430 CTL786430 CJP786430 BZT786430 BPX786430 BGB786430 AWF786430 AMJ786430 ACN786430 SR786430 IV786430 WVH720894 WLL720894 WBP720894 VRT720894 VHX720894 UYB720894 UOF720894 UEJ720894 TUN720894 TKR720894 TAV720894 SQZ720894 SHD720894 RXH720894 RNL720894 RDP720894 QTT720894 QJX720894 QAB720894 PQF720894 PGJ720894 OWN720894 OMR720894 OCV720894 NSZ720894 NJD720894 MZH720894 MPL720894 MFP720894 LVT720894 LLX720894 LCB720894 KSF720894 KIJ720894 JYN720894 JOR720894 JEV720894 IUZ720894 ILD720894 IBH720894 HRL720894 HHP720894 GXT720894 GNX720894 GEB720894 FUF720894 FKJ720894 FAN720894 EQR720894 EGV720894 DWZ720894 DND720894 DDH720894 CTL720894 CJP720894 BZT720894 BPX720894 BGB720894 AWF720894 AMJ720894 ACN720894 SR720894 IV720894 WVH655358 WLL655358 WBP655358 VRT655358 VHX655358 UYB655358 UOF655358 UEJ655358 TUN655358 TKR655358 TAV655358 SQZ655358 SHD655358 RXH655358 RNL655358 RDP655358 QTT655358 QJX655358 QAB655358 PQF655358 PGJ655358 OWN655358 OMR655358 OCV655358 NSZ655358 NJD655358 MZH655358 MPL655358 MFP655358 LVT655358 LLX655358 LCB655358 KSF655358 KIJ655358 JYN655358 JOR655358 JEV655358 IUZ655358 ILD655358 IBH655358 HRL655358 HHP655358 GXT655358 GNX655358 GEB655358 FUF655358 FKJ655358 FAN655358 EQR655358 EGV655358 DWZ655358 DND655358 DDH655358 CTL655358 CJP655358 BZT655358 BPX655358 BGB655358 AWF655358 AMJ655358 ACN655358 SR655358 IV655358 WVH589822 WLL589822 WBP589822 VRT589822 VHX589822 UYB589822 UOF589822 UEJ589822 TUN589822 TKR589822 TAV589822 SQZ589822 SHD589822 RXH589822 RNL589822 RDP589822 QTT589822 QJX589822 QAB589822 PQF589822 PGJ589822 OWN589822 OMR589822 OCV589822 NSZ589822 NJD589822 MZH589822 MPL589822 MFP589822 LVT589822 LLX589822 LCB589822 KSF589822 KIJ589822 JYN589822 JOR589822 JEV589822 IUZ589822 ILD589822 IBH589822 HRL589822 HHP589822 GXT589822 GNX589822 GEB589822 FUF589822 FKJ589822 FAN589822 EQR589822 EGV589822 DWZ589822 DND589822 DDH589822 CTL589822 CJP589822 BZT589822 BPX589822 BGB589822 AWF589822 AMJ589822 ACN589822 SR589822 IV589822 WVH524286 WLL524286 WBP524286 VRT524286 VHX524286 UYB524286 UOF524286 UEJ524286 TUN524286 TKR524286 TAV524286 SQZ524286 SHD524286 RXH524286 RNL524286 RDP524286 QTT524286 QJX524286 QAB524286 PQF524286 PGJ524286 OWN524286 OMR524286 OCV524286 NSZ524286 NJD524286 MZH524286 MPL524286 MFP524286 LVT524286 LLX524286 LCB524286 KSF524286 KIJ524286 JYN524286 JOR524286 JEV524286 IUZ524286 ILD524286 IBH524286 HRL524286 HHP524286 GXT524286 GNX524286 GEB524286 FUF524286 FKJ524286 FAN524286 EQR524286 EGV524286 DWZ524286 DND524286 DDH524286 CTL524286 CJP524286 BZT524286 BPX524286 BGB524286 AWF524286 AMJ524286 ACN524286 SR524286 IV524286 WVH458750 WLL458750 WBP458750 VRT458750 VHX458750 UYB458750 UOF458750 UEJ458750 TUN458750 TKR458750 TAV458750 SQZ458750 SHD458750 RXH458750 RNL458750 RDP458750 QTT458750 QJX458750 QAB458750 PQF458750 PGJ458750 OWN458750 OMR458750 OCV458750 NSZ458750 NJD458750 MZH458750 MPL458750 MFP458750 LVT458750 LLX458750 LCB458750 KSF458750 KIJ458750 JYN458750 JOR458750 JEV458750 IUZ458750 ILD458750 IBH458750 HRL458750 HHP458750 GXT458750 GNX458750 GEB458750 FUF458750 FKJ458750 FAN458750 EQR458750 EGV458750 DWZ458750 DND458750 DDH458750 CTL458750 CJP458750 BZT458750 BPX458750 BGB458750 AWF458750 AMJ458750 ACN458750 SR458750 IV458750 WVH393214 WLL393214 WBP393214 VRT393214 VHX393214 UYB393214 UOF393214 UEJ393214 TUN393214 TKR393214 TAV393214 SQZ393214 SHD393214 RXH393214 RNL393214 RDP393214 QTT393214 QJX393214 QAB393214 PQF393214 PGJ393214 OWN393214 OMR393214 OCV393214 NSZ393214 NJD393214 MZH393214 MPL393214 MFP393214 LVT393214 LLX393214 LCB393214 KSF393214 KIJ393214 JYN393214 JOR393214 JEV393214 IUZ393214 ILD393214 IBH393214 HRL393214 HHP393214 GXT393214 GNX393214 GEB393214 FUF393214 FKJ393214 FAN393214 EQR393214 EGV393214 DWZ393214 DND393214 DDH393214 CTL393214 CJP393214 BZT393214 BPX393214 BGB393214 AWF393214 AMJ393214 ACN393214 SR393214 IV393214 WVH327678 WLL327678 WBP327678 VRT327678 VHX327678 UYB327678 UOF327678 UEJ327678 TUN327678 TKR327678 TAV327678 SQZ327678 SHD327678 RXH327678 RNL327678 RDP327678 QTT327678 QJX327678 QAB327678 PQF327678 PGJ327678 OWN327678 OMR327678 OCV327678 NSZ327678 NJD327678 MZH327678 MPL327678 MFP327678 LVT327678 LLX327678 LCB327678 KSF327678 KIJ327678 JYN327678 JOR327678 JEV327678 IUZ327678 ILD327678 IBH327678 HRL327678 HHP327678 GXT327678 GNX327678 GEB327678 FUF327678 FKJ327678 FAN327678 EQR327678 EGV327678 DWZ327678 DND327678 DDH327678 CTL327678 CJP327678 BZT327678 BPX327678 BGB327678 AWF327678 AMJ327678 ACN327678 SR327678 IV327678 WVH262142 WLL262142 WBP262142 VRT262142 VHX262142 UYB262142 UOF262142 UEJ262142 TUN262142 TKR262142 TAV262142 SQZ262142 SHD262142 RXH262142 RNL262142 RDP262142 QTT262142 QJX262142 QAB262142 PQF262142 PGJ262142 OWN262142 OMR262142 OCV262142 NSZ262142 NJD262142 MZH262142 MPL262142 MFP262142 LVT262142 LLX262142 LCB262142 KSF262142 KIJ262142 JYN262142 JOR262142 JEV262142 IUZ262142 ILD262142 IBH262142 HRL262142 HHP262142 GXT262142 GNX262142 GEB262142 FUF262142 FKJ262142 FAN262142 EQR262142 EGV262142 DWZ262142 DND262142 DDH262142 CTL262142 CJP262142 BZT262142 BPX262142 BGB262142 AWF262142 AMJ262142 ACN262142 SR262142 IV262142 WVH196606 WLL196606 WBP196606 VRT196606 VHX196606 UYB196606 UOF196606 UEJ196606 TUN196606 TKR196606 TAV196606 SQZ196606 SHD196606 RXH196606 RNL196606 RDP196606 QTT196606 QJX196606 QAB196606 PQF196606 PGJ196606 OWN196606 OMR196606 OCV196606 NSZ196606 NJD196606 MZH196606 MPL196606 MFP196606 LVT196606 LLX196606 LCB196606 KSF196606 KIJ196606 JYN196606 JOR196606 JEV196606 IUZ196606 ILD196606 IBH196606 HRL196606 HHP196606 GXT196606 GNX196606 GEB196606 FUF196606 FKJ196606 FAN196606 EQR196606 EGV196606 DWZ196606 DND196606 DDH196606 CTL196606 CJP196606 BZT196606 BPX196606 BGB196606 AWF196606 AMJ196606 ACN196606 SR196606 IV196606 WVH131070 WLL131070 WBP131070 VRT131070 VHX131070 UYB131070 UOF131070 UEJ131070 TUN131070 TKR131070 TAV131070 SQZ131070 SHD131070 RXH131070 RNL131070 RDP131070 QTT131070 QJX131070 QAB131070 PQF131070 PGJ131070 OWN131070 OMR131070 OCV131070 NSZ131070 NJD131070 MZH131070 MPL131070 MFP131070 LVT131070 LLX131070 LCB131070 KSF131070 KIJ131070 JYN131070 JOR131070 JEV131070 IUZ131070 ILD131070 IBH131070 HRL131070 HHP131070 GXT131070 GNX131070 GEB131070 FUF131070 FKJ131070 FAN131070 EQR131070 EGV131070 DWZ131070 DND131070 DDH131070 CTL131070 CJP131070 BZT131070 BPX131070 BGB131070 AWF131070 AMJ131070 ACN131070 SR131070 IV131070 WVH65534 WLL65534 WBP65534 VRT65534 VHX65534 UYB65534 UOF65534 UEJ65534 TUN65534 TKR65534 TAV65534 SQZ65534 SHD65534 RXH65534 RNL65534 RDP65534 QTT65534 QJX65534 QAB65534 PQF65534 PGJ65534 OWN65534 OMR65534 OCV65534 NSZ65534 NJD65534 MZH65534 MPL65534 MFP65534 LVT65534 LLX65534 LCB65534 KSF65534 KIJ65534 JYN65534 JOR65534 JEV65534 IUZ65534 ILD65534 IBH65534 HRL65534 HHP65534 GXT65534 GNX65534 GEB65534 FUF65534 FKJ65534 FAN65534 EQR65534 EGV65534 DWZ65534 DND65534 DDH65534 CTL65534 CJP65534 BZT65534 BPX65534 BGB65534 AWF65534 AMJ65534 ACN65534 SR65534 IV65534 WVH19 WLL19 WBP19 VRT19 VHX19 UYB19 UOF19 UEJ19 TUN19 TKR19 TAV19 SQZ19 SHD19 RXH19 RNL19 RDP19 QTT19 QJX19 QAB19 PQF19 PGJ19 OWN19 OMR19 OCV19 NSZ19 NJD19 MZH19 MPL19 MFP19 LVT19 LLX19 LCB19 KSF19 KIJ19 JYN19 JOR19 JEV19 IUZ19 ILD19 IBH19 HRL19 HHP19 GXT19 GNX19 GEB19 FUF19 FKJ19 FAN19 EQR19 EGV19 DWZ19 DND19 DDH19 CTL19 CJP19 BZT19 BPX19 BGB19 AWF19 AMJ19 ACN19">
      <formula1>IV$93:IV$99</formula1>
    </dataValidation>
    <dataValidation type="list" allowBlank="1" showInputMessage="1" showErrorMessage="1" promptTitle="Row 14: HTC Unit Designation" prompt="Select the appropriate housing tax credit unit designation for this unit (TC30%, TC40%, MR, etc.). " sqref="IV20 SR20 WVH983039 WLL983039 WBP983039 VRT983039 VHX983039 UYB983039 UOF983039 UEJ983039 TUN983039 TKR983039 TAV983039 SQZ983039 SHD983039 RXH983039 RNL983039 RDP983039 QTT983039 QJX983039 QAB983039 PQF983039 PGJ983039 OWN983039 OMR983039 OCV983039 NSZ983039 NJD983039 MZH983039 MPL983039 MFP983039 LVT983039 LLX983039 LCB983039 KSF983039 KIJ983039 JYN983039 JOR983039 JEV983039 IUZ983039 ILD983039 IBH983039 HRL983039 HHP983039 GXT983039 GNX983039 GEB983039 FUF983039 FKJ983039 FAN983039 EQR983039 EGV983039 DWZ983039 DND983039 DDH983039 CTL983039 CJP983039 BZT983039 BPX983039 BGB983039 AWF983039 AMJ983039 ACN983039 SR983039 IV983039 WVH917503 WLL917503 WBP917503 VRT917503 VHX917503 UYB917503 UOF917503 UEJ917503 TUN917503 TKR917503 TAV917503 SQZ917503 SHD917503 RXH917503 RNL917503 RDP917503 QTT917503 QJX917503 QAB917503 PQF917503 PGJ917503 OWN917503 OMR917503 OCV917503 NSZ917503 NJD917503 MZH917503 MPL917503 MFP917503 LVT917503 LLX917503 LCB917503 KSF917503 KIJ917503 JYN917503 JOR917503 JEV917503 IUZ917503 ILD917503 IBH917503 HRL917503 HHP917503 GXT917503 GNX917503 GEB917503 FUF917503 FKJ917503 FAN917503 EQR917503 EGV917503 DWZ917503 DND917503 DDH917503 CTL917503 CJP917503 BZT917503 BPX917503 BGB917503 AWF917503 AMJ917503 ACN917503 SR917503 IV917503 WVH851967 WLL851967 WBP851967 VRT851967 VHX851967 UYB851967 UOF851967 UEJ851967 TUN851967 TKR851967 TAV851967 SQZ851967 SHD851967 RXH851967 RNL851967 RDP851967 QTT851967 QJX851967 QAB851967 PQF851967 PGJ851967 OWN851967 OMR851967 OCV851967 NSZ851967 NJD851967 MZH851967 MPL851967 MFP851967 LVT851967 LLX851967 LCB851967 KSF851967 KIJ851967 JYN851967 JOR851967 JEV851967 IUZ851967 ILD851967 IBH851967 HRL851967 HHP851967 GXT851967 GNX851967 GEB851967 FUF851967 FKJ851967 FAN851967 EQR851967 EGV851967 DWZ851967 DND851967 DDH851967 CTL851967 CJP851967 BZT851967 BPX851967 BGB851967 AWF851967 AMJ851967 ACN851967 SR851967 IV851967 WVH786431 WLL786431 WBP786431 VRT786431 VHX786431 UYB786431 UOF786431 UEJ786431 TUN786431 TKR786431 TAV786431 SQZ786431 SHD786431 RXH786431 RNL786431 RDP786431 QTT786431 QJX786431 QAB786431 PQF786431 PGJ786431 OWN786431 OMR786431 OCV786431 NSZ786431 NJD786431 MZH786431 MPL786431 MFP786431 LVT786431 LLX786431 LCB786431 KSF786431 KIJ786431 JYN786431 JOR786431 JEV786431 IUZ786431 ILD786431 IBH786431 HRL786431 HHP786431 GXT786431 GNX786431 GEB786431 FUF786431 FKJ786431 FAN786431 EQR786431 EGV786431 DWZ786431 DND786431 DDH786431 CTL786431 CJP786431 BZT786431 BPX786431 BGB786431 AWF786431 AMJ786431 ACN786431 SR786431 IV786431 WVH720895 WLL720895 WBP720895 VRT720895 VHX720895 UYB720895 UOF720895 UEJ720895 TUN720895 TKR720895 TAV720895 SQZ720895 SHD720895 RXH720895 RNL720895 RDP720895 QTT720895 QJX720895 QAB720895 PQF720895 PGJ720895 OWN720895 OMR720895 OCV720895 NSZ720895 NJD720895 MZH720895 MPL720895 MFP720895 LVT720895 LLX720895 LCB720895 KSF720895 KIJ720895 JYN720895 JOR720895 JEV720895 IUZ720895 ILD720895 IBH720895 HRL720895 HHP720895 GXT720895 GNX720895 GEB720895 FUF720895 FKJ720895 FAN720895 EQR720895 EGV720895 DWZ720895 DND720895 DDH720895 CTL720895 CJP720895 BZT720895 BPX720895 BGB720895 AWF720895 AMJ720895 ACN720895 SR720895 IV720895 WVH655359 WLL655359 WBP655359 VRT655359 VHX655359 UYB655359 UOF655359 UEJ655359 TUN655359 TKR655359 TAV655359 SQZ655359 SHD655359 RXH655359 RNL655359 RDP655359 QTT655359 QJX655359 QAB655359 PQF655359 PGJ655359 OWN655359 OMR655359 OCV655359 NSZ655359 NJD655359 MZH655359 MPL655359 MFP655359 LVT655359 LLX655359 LCB655359 KSF655359 KIJ655359 JYN655359 JOR655359 JEV655359 IUZ655359 ILD655359 IBH655359 HRL655359 HHP655359 GXT655359 GNX655359 GEB655359 FUF655359 FKJ655359 FAN655359 EQR655359 EGV655359 DWZ655359 DND655359 DDH655359 CTL655359 CJP655359 BZT655359 BPX655359 BGB655359 AWF655359 AMJ655359 ACN655359 SR655359 IV655359 WVH589823 WLL589823 WBP589823 VRT589823 VHX589823 UYB589823 UOF589823 UEJ589823 TUN589823 TKR589823 TAV589823 SQZ589823 SHD589823 RXH589823 RNL589823 RDP589823 QTT589823 QJX589823 QAB589823 PQF589823 PGJ589823 OWN589823 OMR589823 OCV589823 NSZ589823 NJD589823 MZH589823 MPL589823 MFP589823 LVT589823 LLX589823 LCB589823 KSF589823 KIJ589823 JYN589823 JOR589823 JEV589823 IUZ589823 ILD589823 IBH589823 HRL589823 HHP589823 GXT589823 GNX589823 GEB589823 FUF589823 FKJ589823 FAN589823 EQR589823 EGV589823 DWZ589823 DND589823 DDH589823 CTL589823 CJP589823 BZT589823 BPX589823 BGB589823 AWF589823 AMJ589823 ACN589823 SR589823 IV589823 WVH524287 WLL524287 WBP524287 VRT524287 VHX524287 UYB524287 UOF524287 UEJ524287 TUN524287 TKR524287 TAV524287 SQZ524287 SHD524287 RXH524287 RNL524287 RDP524287 QTT524287 QJX524287 QAB524287 PQF524287 PGJ524287 OWN524287 OMR524287 OCV524287 NSZ524287 NJD524287 MZH524287 MPL524287 MFP524287 LVT524287 LLX524287 LCB524287 KSF524287 KIJ524287 JYN524287 JOR524287 JEV524287 IUZ524287 ILD524287 IBH524287 HRL524287 HHP524287 GXT524287 GNX524287 GEB524287 FUF524287 FKJ524287 FAN524287 EQR524287 EGV524287 DWZ524287 DND524287 DDH524287 CTL524287 CJP524287 BZT524287 BPX524287 BGB524287 AWF524287 AMJ524287 ACN524287 SR524287 IV524287 WVH458751 WLL458751 WBP458751 VRT458751 VHX458751 UYB458751 UOF458751 UEJ458751 TUN458751 TKR458751 TAV458751 SQZ458751 SHD458751 RXH458751 RNL458751 RDP458751 QTT458751 QJX458751 QAB458751 PQF458751 PGJ458751 OWN458751 OMR458751 OCV458751 NSZ458751 NJD458751 MZH458751 MPL458751 MFP458751 LVT458751 LLX458751 LCB458751 KSF458751 KIJ458751 JYN458751 JOR458751 JEV458751 IUZ458751 ILD458751 IBH458751 HRL458751 HHP458751 GXT458751 GNX458751 GEB458751 FUF458751 FKJ458751 FAN458751 EQR458751 EGV458751 DWZ458751 DND458751 DDH458751 CTL458751 CJP458751 BZT458751 BPX458751 BGB458751 AWF458751 AMJ458751 ACN458751 SR458751 IV458751 WVH393215 WLL393215 WBP393215 VRT393215 VHX393215 UYB393215 UOF393215 UEJ393215 TUN393215 TKR393215 TAV393215 SQZ393215 SHD393215 RXH393215 RNL393215 RDP393215 QTT393215 QJX393215 QAB393215 PQF393215 PGJ393215 OWN393215 OMR393215 OCV393215 NSZ393215 NJD393215 MZH393215 MPL393215 MFP393215 LVT393215 LLX393215 LCB393215 KSF393215 KIJ393215 JYN393215 JOR393215 JEV393215 IUZ393215 ILD393215 IBH393215 HRL393215 HHP393215 GXT393215 GNX393215 GEB393215 FUF393215 FKJ393215 FAN393215 EQR393215 EGV393215 DWZ393215 DND393215 DDH393215 CTL393215 CJP393215 BZT393215 BPX393215 BGB393215 AWF393215 AMJ393215 ACN393215 SR393215 IV393215 WVH327679 WLL327679 WBP327679 VRT327679 VHX327679 UYB327679 UOF327679 UEJ327679 TUN327679 TKR327679 TAV327679 SQZ327679 SHD327679 RXH327679 RNL327679 RDP327679 QTT327679 QJX327679 QAB327679 PQF327679 PGJ327679 OWN327679 OMR327679 OCV327679 NSZ327679 NJD327679 MZH327679 MPL327679 MFP327679 LVT327679 LLX327679 LCB327679 KSF327679 KIJ327679 JYN327679 JOR327679 JEV327679 IUZ327679 ILD327679 IBH327679 HRL327679 HHP327679 GXT327679 GNX327679 GEB327679 FUF327679 FKJ327679 FAN327679 EQR327679 EGV327679 DWZ327679 DND327679 DDH327679 CTL327679 CJP327679 BZT327679 BPX327679 BGB327679 AWF327679 AMJ327679 ACN327679 SR327679 IV327679 WVH262143 WLL262143 WBP262143 VRT262143 VHX262143 UYB262143 UOF262143 UEJ262143 TUN262143 TKR262143 TAV262143 SQZ262143 SHD262143 RXH262143 RNL262143 RDP262143 QTT262143 QJX262143 QAB262143 PQF262143 PGJ262143 OWN262143 OMR262143 OCV262143 NSZ262143 NJD262143 MZH262143 MPL262143 MFP262143 LVT262143 LLX262143 LCB262143 KSF262143 KIJ262143 JYN262143 JOR262143 JEV262143 IUZ262143 ILD262143 IBH262143 HRL262143 HHP262143 GXT262143 GNX262143 GEB262143 FUF262143 FKJ262143 FAN262143 EQR262143 EGV262143 DWZ262143 DND262143 DDH262143 CTL262143 CJP262143 BZT262143 BPX262143 BGB262143 AWF262143 AMJ262143 ACN262143 SR262143 IV262143 WVH196607 WLL196607 WBP196607 VRT196607 VHX196607 UYB196607 UOF196607 UEJ196607 TUN196607 TKR196607 TAV196607 SQZ196607 SHD196607 RXH196607 RNL196607 RDP196607 QTT196607 QJX196607 QAB196607 PQF196607 PGJ196607 OWN196607 OMR196607 OCV196607 NSZ196607 NJD196607 MZH196607 MPL196607 MFP196607 LVT196607 LLX196607 LCB196607 KSF196607 KIJ196607 JYN196607 JOR196607 JEV196607 IUZ196607 ILD196607 IBH196607 HRL196607 HHP196607 GXT196607 GNX196607 GEB196607 FUF196607 FKJ196607 FAN196607 EQR196607 EGV196607 DWZ196607 DND196607 DDH196607 CTL196607 CJP196607 BZT196607 BPX196607 BGB196607 AWF196607 AMJ196607 ACN196607 SR196607 IV196607 WVH131071 WLL131071 WBP131071 VRT131071 VHX131071 UYB131071 UOF131071 UEJ131071 TUN131071 TKR131071 TAV131071 SQZ131071 SHD131071 RXH131071 RNL131071 RDP131071 QTT131071 QJX131071 QAB131071 PQF131071 PGJ131071 OWN131071 OMR131071 OCV131071 NSZ131071 NJD131071 MZH131071 MPL131071 MFP131071 LVT131071 LLX131071 LCB131071 KSF131071 KIJ131071 JYN131071 JOR131071 JEV131071 IUZ131071 ILD131071 IBH131071 HRL131071 HHP131071 GXT131071 GNX131071 GEB131071 FUF131071 FKJ131071 FAN131071 EQR131071 EGV131071 DWZ131071 DND131071 DDH131071 CTL131071 CJP131071 BZT131071 BPX131071 BGB131071 AWF131071 AMJ131071 ACN131071 SR131071 IV131071 WVH65535 WLL65535 WBP65535 VRT65535 VHX65535 UYB65535 UOF65535 UEJ65535 TUN65535 TKR65535 TAV65535 SQZ65535 SHD65535 RXH65535 RNL65535 RDP65535 QTT65535 QJX65535 QAB65535 PQF65535 PGJ65535 OWN65535 OMR65535 OCV65535 NSZ65535 NJD65535 MZH65535 MPL65535 MFP65535 LVT65535 LLX65535 LCB65535 KSF65535 KIJ65535 JYN65535 JOR65535 JEV65535 IUZ65535 ILD65535 IBH65535 HRL65535 HHP65535 GXT65535 GNX65535 GEB65535 FUF65535 FKJ65535 FAN65535 EQR65535 EGV65535 DWZ65535 DND65535 DDH65535 CTL65535 CJP65535 BZT65535 BPX65535 BGB65535 AWF65535 AMJ65535 ACN65535 SR65535 IV65535 WVH20 WLL20 WBP20 VRT20 VHX20 UYB20 UOF20 UEJ20 TUN20 TKR20 TAV20 SQZ20 SHD20 RXH20 RNL20 RDP20 QTT20 QJX20 QAB20 PQF20 PGJ20 OWN20 OMR20 OCV20 NSZ20 NJD20 MZH20 MPL20 MFP20 LVT20 LLX20 LCB20 KSF20 KIJ20 JYN20 JOR20 JEV20 IUZ20 ILD20 IBH20 HRL20 HHP20 GXT20 GNX20 GEB20 FUF20 FKJ20 FAN20 EQR20 EGV20 DWZ20 DND20 DDH20 CTL20 CJP20 BZT20 BPX20 BGB20 AWF20 AMJ20 ACN20">
      <formula1>IV$93:IV$99</formula1>
    </dataValidation>
    <dataValidation type="list" allowBlank="1" showInputMessage="1" showErrorMessage="1" promptTitle="Row 15: HTC Unit Designation" prompt="Select the appropriate housing tax credit unit designation for this unit (TC30%, TC40%, MR, etc.). " sqref="IV21 SR21 WVH983040 WLL983040 WBP983040 VRT983040 VHX983040 UYB983040 UOF983040 UEJ983040 TUN983040 TKR983040 TAV983040 SQZ983040 SHD983040 RXH983040 RNL983040 RDP983040 QTT983040 QJX983040 QAB983040 PQF983040 PGJ983040 OWN983040 OMR983040 OCV983040 NSZ983040 NJD983040 MZH983040 MPL983040 MFP983040 LVT983040 LLX983040 LCB983040 KSF983040 KIJ983040 JYN983040 JOR983040 JEV983040 IUZ983040 ILD983040 IBH983040 HRL983040 HHP983040 GXT983040 GNX983040 GEB983040 FUF983040 FKJ983040 FAN983040 EQR983040 EGV983040 DWZ983040 DND983040 DDH983040 CTL983040 CJP983040 BZT983040 BPX983040 BGB983040 AWF983040 AMJ983040 ACN983040 SR983040 IV983040 WVH917504 WLL917504 WBP917504 VRT917504 VHX917504 UYB917504 UOF917504 UEJ917504 TUN917504 TKR917504 TAV917504 SQZ917504 SHD917504 RXH917504 RNL917504 RDP917504 QTT917504 QJX917504 QAB917504 PQF917504 PGJ917504 OWN917504 OMR917504 OCV917504 NSZ917504 NJD917504 MZH917504 MPL917504 MFP917504 LVT917504 LLX917504 LCB917504 KSF917504 KIJ917504 JYN917504 JOR917504 JEV917504 IUZ917504 ILD917504 IBH917504 HRL917504 HHP917504 GXT917504 GNX917504 GEB917504 FUF917504 FKJ917504 FAN917504 EQR917504 EGV917504 DWZ917504 DND917504 DDH917504 CTL917504 CJP917504 BZT917504 BPX917504 BGB917504 AWF917504 AMJ917504 ACN917504 SR917504 IV917504 WVH851968 WLL851968 WBP851968 VRT851968 VHX851968 UYB851968 UOF851968 UEJ851968 TUN851968 TKR851968 TAV851968 SQZ851968 SHD851968 RXH851968 RNL851968 RDP851968 QTT851968 QJX851968 QAB851968 PQF851968 PGJ851968 OWN851968 OMR851968 OCV851968 NSZ851968 NJD851968 MZH851968 MPL851968 MFP851968 LVT851968 LLX851968 LCB851968 KSF851968 KIJ851968 JYN851968 JOR851968 JEV851968 IUZ851968 ILD851968 IBH851968 HRL851968 HHP851968 GXT851968 GNX851968 GEB851968 FUF851968 FKJ851968 FAN851968 EQR851968 EGV851968 DWZ851968 DND851968 DDH851968 CTL851968 CJP851968 BZT851968 BPX851968 BGB851968 AWF851968 AMJ851968 ACN851968 SR851968 IV851968 WVH786432 WLL786432 WBP786432 VRT786432 VHX786432 UYB786432 UOF786432 UEJ786432 TUN786432 TKR786432 TAV786432 SQZ786432 SHD786432 RXH786432 RNL786432 RDP786432 QTT786432 QJX786432 QAB786432 PQF786432 PGJ786432 OWN786432 OMR786432 OCV786432 NSZ786432 NJD786432 MZH786432 MPL786432 MFP786432 LVT786432 LLX786432 LCB786432 KSF786432 KIJ786432 JYN786432 JOR786432 JEV786432 IUZ786432 ILD786432 IBH786432 HRL786432 HHP786432 GXT786432 GNX786432 GEB786432 FUF786432 FKJ786432 FAN786432 EQR786432 EGV786432 DWZ786432 DND786432 DDH786432 CTL786432 CJP786432 BZT786432 BPX786432 BGB786432 AWF786432 AMJ786432 ACN786432 SR786432 IV786432 WVH720896 WLL720896 WBP720896 VRT720896 VHX720896 UYB720896 UOF720896 UEJ720896 TUN720896 TKR720896 TAV720896 SQZ720896 SHD720896 RXH720896 RNL720896 RDP720896 QTT720896 QJX720896 QAB720896 PQF720896 PGJ720896 OWN720896 OMR720896 OCV720896 NSZ720896 NJD720896 MZH720896 MPL720896 MFP720896 LVT720896 LLX720896 LCB720896 KSF720896 KIJ720896 JYN720896 JOR720896 JEV720896 IUZ720896 ILD720896 IBH720896 HRL720896 HHP720896 GXT720896 GNX720896 GEB720896 FUF720896 FKJ720896 FAN720896 EQR720896 EGV720896 DWZ720896 DND720896 DDH720896 CTL720896 CJP720896 BZT720896 BPX720896 BGB720896 AWF720896 AMJ720896 ACN720896 SR720896 IV720896 WVH655360 WLL655360 WBP655360 VRT655360 VHX655360 UYB655360 UOF655360 UEJ655360 TUN655360 TKR655360 TAV655360 SQZ655360 SHD655360 RXH655360 RNL655360 RDP655360 QTT655360 QJX655360 QAB655360 PQF655360 PGJ655360 OWN655360 OMR655360 OCV655360 NSZ655360 NJD655360 MZH655360 MPL655360 MFP655360 LVT655360 LLX655360 LCB655360 KSF655360 KIJ655360 JYN655360 JOR655360 JEV655360 IUZ655360 ILD655360 IBH655360 HRL655360 HHP655360 GXT655360 GNX655360 GEB655360 FUF655360 FKJ655360 FAN655360 EQR655360 EGV655360 DWZ655360 DND655360 DDH655360 CTL655360 CJP655360 BZT655360 BPX655360 BGB655360 AWF655360 AMJ655360 ACN655360 SR655360 IV655360 WVH589824 WLL589824 WBP589824 VRT589824 VHX589824 UYB589824 UOF589824 UEJ589824 TUN589824 TKR589824 TAV589824 SQZ589824 SHD589824 RXH589824 RNL589824 RDP589824 QTT589824 QJX589824 QAB589824 PQF589824 PGJ589824 OWN589824 OMR589824 OCV589824 NSZ589824 NJD589824 MZH589824 MPL589824 MFP589824 LVT589824 LLX589824 LCB589824 KSF589824 KIJ589824 JYN589824 JOR589824 JEV589824 IUZ589824 ILD589824 IBH589824 HRL589824 HHP589824 GXT589824 GNX589824 GEB589824 FUF589824 FKJ589824 FAN589824 EQR589824 EGV589824 DWZ589824 DND589824 DDH589824 CTL589824 CJP589824 BZT589824 BPX589824 BGB589824 AWF589824 AMJ589824 ACN589824 SR589824 IV589824 WVH524288 WLL524288 WBP524288 VRT524288 VHX524288 UYB524288 UOF524288 UEJ524288 TUN524288 TKR524288 TAV524288 SQZ524288 SHD524288 RXH524288 RNL524288 RDP524288 QTT524288 QJX524288 QAB524288 PQF524288 PGJ524288 OWN524288 OMR524288 OCV524288 NSZ524288 NJD524288 MZH524288 MPL524288 MFP524288 LVT524288 LLX524288 LCB524288 KSF524288 KIJ524288 JYN524288 JOR524288 JEV524288 IUZ524288 ILD524288 IBH524288 HRL524288 HHP524288 GXT524288 GNX524288 GEB524288 FUF524288 FKJ524288 FAN524288 EQR524288 EGV524288 DWZ524288 DND524288 DDH524288 CTL524288 CJP524288 BZT524288 BPX524288 BGB524288 AWF524288 AMJ524288 ACN524288 SR524288 IV524288 WVH458752 WLL458752 WBP458752 VRT458752 VHX458752 UYB458752 UOF458752 UEJ458752 TUN458752 TKR458752 TAV458752 SQZ458752 SHD458752 RXH458752 RNL458752 RDP458752 QTT458752 QJX458752 QAB458752 PQF458752 PGJ458752 OWN458752 OMR458752 OCV458752 NSZ458752 NJD458752 MZH458752 MPL458752 MFP458752 LVT458752 LLX458752 LCB458752 KSF458752 KIJ458752 JYN458752 JOR458752 JEV458752 IUZ458752 ILD458752 IBH458752 HRL458752 HHP458752 GXT458752 GNX458752 GEB458752 FUF458752 FKJ458752 FAN458752 EQR458752 EGV458752 DWZ458752 DND458752 DDH458752 CTL458752 CJP458752 BZT458752 BPX458752 BGB458752 AWF458752 AMJ458752 ACN458752 SR458752 IV458752 WVH393216 WLL393216 WBP393216 VRT393216 VHX393216 UYB393216 UOF393216 UEJ393216 TUN393216 TKR393216 TAV393216 SQZ393216 SHD393216 RXH393216 RNL393216 RDP393216 QTT393216 QJX393216 QAB393216 PQF393216 PGJ393216 OWN393216 OMR393216 OCV393216 NSZ393216 NJD393216 MZH393216 MPL393216 MFP393216 LVT393216 LLX393216 LCB393216 KSF393216 KIJ393216 JYN393216 JOR393216 JEV393216 IUZ393216 ILD393216 IBH393216 HRL393216 HHP393216 GXT393216 GNX393216 GEB393216 FUF393216 FKJ393216 FAN393216 EQR393216 EGV393216 DWZ393216 DND393216 DDH393216 CTL393216 CJP393216 BZT393216 BPX393216 BGB393216 AWF393216 AMJ393216 ACN393216 SR393216 IV393216 WVH327680 WLL327680 WBP327680 VRT327680 VHX327680 UYB327680 UOF327680 UEJ327680 TUN327680 TKR327680 TAV327680 SQZ327680 SHD327680 RXH327680 RNL327680 RDP327680 QTT327680 QJX327680 QAB327680 PQF327680 PGJ327680 OWN327680 OMR327680 OCV327680 NSZ327680 NJD327680 MZH327680 MPL327680 MFP327680 LVT327680 LLX327680 LCB327680 KSF327680 KIJ327680 JYN327680 JOR327680 JEV327680 IUZ327680 ILD327680 IBH327680 HRL327680 HHP327680 GXT327680 GNX327680 GEB327680 FUF327680 FKJ327680 FAN327680 EQR327680 EGV327680 DWZ327680 DND327680 DDH327680 CTL327680 CJP327680 BZT327680 BPX327680 BGB327680 AWF327680 AMJ327680 ACN327680 SR327680 IV327680 WVH262144 WLL262144 WBP262144 VRT262144 VHX262144 UYB262144 UOF262144 UEJ262144 TUN262144 TKR262144 TAV262144 SQZ262144 SHD262144 RXH262144 RNL262144 RDP262144 QTT262144 QJX262144 QAB262144 PQF262144 PGJ262144 OWN262144 OMR262144 OCV262144 NSZ262144 NJD262144 MZH262144 MPL262144 MFP262144 LVT262144 LLX262144 LCB262144 KSF262144 KIJ262144 JYN262144 JOR262144 JEV262144 IUZ262144 ILD262144 IBH262144 HRL262144 HHP262144 GXT262144 GNX262144 GEB262144 FUF262144 FKJ262144 FAN262144 EQR262144 EGV262144 DWZ262144 DND262144 DDH262144 CTL262144 CJP262144 BZT262144 BPX262144 BGB262144 AWF262144 AMJ262144 ACN262144 SR262144 IV262144 WVH196608 WLL196608 WBP196608 VRT196608 VHX196608 UYB196608 UOF196608 UEJ196608 TUN196608 TKR196608 TAV196608 SQZ196608 SHD196608 RXH196608 RNL196608 RDP196608 QTT196608 QJX196608 QAB196608 PQF196608 PGJ196608 OWN196608 OMR196608 OCV196608 NSZ196608 NJD196608 MZH196608 MPL196608 MFP196608 LVT196608 LLX196608 LCB196608 KSF196608 KIJ196608 JYN196608 JOR196608 JEV196608 IUZ196608 ILD196608 IBH196608 HRL196608 HHP196608 GXT196608 GNX196608 GEB196608 FUF196608 FKJ196608 FAN196608 EQR196608 EGV196608 DWZ196608 DND196608 DDH196608 CTL196608 CJP196608 BZT196608 BPX196608 BGB196608 AWF196608 AMJ196608 ACN196608 SR196608 IV196608 WVH131072 WLL131072 WBP131072 VRT131072 VHX131072 UYB131072 UOF131072 UEJ131072 TUN131072 TKR131072 TAV131072 SQZ131072 SHD131072 RXH131072 RNL131072 RDP131072 QTT131072 QJX131072 QAB131072 PQF131072 PGJ131072 OWN131072 OMR131072 OCV131072 NSZ131072 NJD131072 MZH131072 MPL131072 MFP131072 LVT131072 LLX131072 LCB131072 KSF131072 KIJ131072 JYN131072 JOR131072 JEV131072 IUZ131072 ILD131072 IBH131072 HRL131072 HHP131072 GXT131072 GNX131072 GEB131072 FUF131072 FKJ131072 FAN131072 EQR131072 EGV131072 DWZ131072 DND131072 DDH131072 CTL131072 CJP131072 BZT131072 BPX131072 BGB131072 AWF131072 AMJ131072 ACN131072 SR131072 IV131072 WVH65536 WLL65536 WBP65536 VRT65536 VHX65536 UYB65536 UOF65536 UEJ65536 TUN65536 TKR65536 TAV65536 SQZ65536 SHD65536 RXH65536 RNL65536 RDP65536 QTT65536 QJX65536 QAB65536 PQF65536 PGJ65536 OWN65536 OMR65536 OCV65536 NSZ65536 NJD65536 MZH65536 MPL65536 MFP65536 LVT65536 LLX65536 LCB65536 KSF65536 KIJ65536 JYN65536 JOR65536 JEV65536 IUZ65536 ILD65536 IBH65536 HRL65536 HHP65536 GXT65536 GNX65536 GEB65536 FUF65536 FKJ65536 FAN65536 EQR65536 EGV65536 DWZ65536 DND65536 DDH65536 CTL65536 CJP65536 BZT65536 BPX65536 BGB65536 AWF65536 AMJ65536 ACN65536 SR65536 IV65536 WVH21 WLL21 WBP21 VRT21 VHX21 UYB21 UOF21 UEJ21 TUN21 TKR21 TAV21 SQZ21 SHD21 RXH21 RNL21 RDP21 QTT21 QJX21 QAB21 PQF21 PGJ21 OWN21 OMR21 OCV21 NSZ21 NJD21 MZH21 MPL21 MFP21 LVT21 LLX21 LCB21 KSF21 KIJ21 JYN21 JOR21 JEV21 IUZ21 ILD21 IBH21 HRL21 HHP21 GXT21 GNX21 GEB21 FUF21 FKJ21 FAN21 EQR21 EGV21 DWZ21 DND21 DDH21 CTL21 CJP21 BZT21 BPX21 BGB21 AWF21 AMJ21 ACN21">
      <formula1>IV$93:IV$99</formula1>
    </dataValidation>
    <dataValidation type="list" allowBlank="1" showInputMessage="1" showErrorMessage="1" promptTitle="Row 16: HTC Unit Designation" prompt="Select the appropriate housing tax credit unit designation for this unit (TC30%, TC40%, MR, etc.). " sqref="IV22 SR22 WVH983041 WLL983041 WBP983041 VRT983041 VHX983041 UYB983041 UOF983041 UEJ983041 TUN983041 TKR983041 TAV983041 SQZ983041 SHD983041 RXH983041 RNL983041 RDP983041 QTT983041 QJX983041 QAB983041 PQF983041 PGJ983041 OWN983041 OMR983041 OCV983041 NSZ983041 NJD983041 MZH983041 MPL983041 MFP983041 LVT983041 LLX983041 LCB983041 KSF983041 KIJ983041 JYN983041 JOR983041 JEV983041 IUZ983041 ILD983041 IBH983041 HRL983041 HHP983041 GXT983041 GNX983041 GEB983041 FUF983041 FKJ983041 FAN983041 EQR983041 EGV983041 DWZ983041 DND983041 DDH983041 CTL983041 CJP983041 BZT983041 BPX983041 BGB983041 AWF983041 AMJ983041 ACN983041 SR983041 IV983041 WVH917505 WLL917505 WBP917505 VRT917505 VHX917505 UYB917505 UOF917505 UEJ917505 TUN917505 TKR917505 TAV917505 SQZ917505 SHD917505 RXH917505 RNL917505 RDP917505 QTT917505 QJX917505 QAB917505 PQF917505 PGJ917505 OWN917505 OMR917505 OCV917505 NSZ917505 NJD917505 MZH917505 MPL917505 MFP917505 LVT917505 LLX917505 LCB917505 KSF917505 KIJ917505 JYN917505 JOR917505 JEV917505 IUZ917505 ILD917505 IBH917505 HRL917505 HHP917505 GXT917505 GNX917505 GEB917505 FUF917505 FKJ917505 FAN917505 EQR917505 EGV917505 DWZ917505 DND917505 DDH917505 CTL917505 CJP917505 BZT917505 BPX917505 BGB917505 AWF917505 AMJ917505 ACN917505 SR917505 IV917505 WVH851969 WLL851969 WBP851969 VRT851969 VHX851969 UYB851969 UOF851969 UEJ851969 TUN851969 TKR851969 TAV851969 SQZ851969 SHD851969 RXH851969 RNL851969 RDP851969 QTT851969 QJX851969 QAB851969 PQF851969 PGJ851969 OWN851969 OMR851969 OCV851969 NSZ851969 NJD851969 MZH851969 MPL851969 MFP851969 LVT851969 LLX851969 LCB851969 KSF851969 KIJ851969 JYN851969 JOR851969 JEV851969 IUZ851969 ILD851969 IBH851969 HRL851969 HHP851969 GXT851969 GNX851969 GEB851969 FUF851969 FKJ851969 FAN851969 EQR851969 EGV851969 DWZ851969 DND851969 DDH851969 CTL851969 CJP851969 BZT851969 BPX851969 BGB851969 AWF851969 AMJ851969 ACN851969 SR851969 IV851969 WVH786433 WLL786433 WBP786433 VRT786433 VHX786433 UYB786433 UOF786433 UEJ786433 TUN786433 TKR786433 TAV786433 SQZ786433 SHD786433 RXH786433 RNL786433 RDP786433 QTT786433 QJX786433 QAB786433 PQF786433 PGJ786433 OWN786433 OMR786433 OCV786433 NSZ786433 NJD786433 MZH786433 MPL786433 MFP786433 LVT786433 LLX786433 LCB786433 KSF786433 KIJ786433 JYN786433 JOR786433 JEV786433 IUZ786433 ILD786433 IBH786433 HRL786433 HHP786433 GXT786433 GNX786433 GEB786433 FUF786433 FKJ786433 FAN786433 EQR786433 EGV786433 DWZ786433 DND786433 DDH786433 CTL786433 CJP786433 BZT786433 BPX786433 BGB786433 AWF786433 AMJ786433 ACN786433 SR786433 IV786433 WVH720897 WLL720897 WBP720897 VRT720897 VHX720897 UYB720897 UOF720897 UEJ720897 TUN720897 TKR720897 TAV720897 SQZ720897 SHD720897 RXH720897 RNL720897 RDP720897 QTT720897 QJX720897 QAB720897 PQF720897 PGJ720897 OWN720897 OMR720897 OCV720897 NSZ720897 NJD720897 MZH720897 MPL720897 MFP720897 LVT720897 LLX720897 LCB720897 KSF720897 KIJ720897 JYN720897 JOR720897 JEV720897 IUZ720897 ILD720897 IBH720897 HRL720897 HHP720897 GXT720897 GNX720897 GEB720897 FUF720897 FKJ720897 FAN720897 EQR720897 EGV720897 DWZ720897 DND720897 DDH720897 CTL720897 CJP720897 BZT720897 BPX720897 BGB720897 AWF720897 AMJ720897 ACN720897 SR720897 IV720897 WVH655361 WLL655361 WBP655361 VRT655361 VHX655361 UYB655361 UOF655361 UEJ655361 TUN655361 TKR655361 TAV655361 SQZ655361 SHD655361 RXH655361 RNL655361 RDP655361 QTT655361 QJX655361 QAB655361 PQF655361 PGJ655361 OWN655361 OMR655361 OCV655361 NSZ655361 NJD655361 MZH655361 MPL655361 MFP655361 LVT655361 LLX655361 LCB655361 KSF655361 KIJ655361 JYN655361 JOR655361 JEV655361 IUZ655361 ILD655361 IBH655361 HRL655361 HHP655361 GXT655361 GNX655361 GEB655361 FUF655361 FKJ655361 FAN655361 EQR655361 EGV655361 DWZ655361 DND655361 DDH655361 CTL655361 CJP655361 BZT655361 BPX655361 BGB655361 AWF655361 AMJ655361 ACN655361 SR655361 IV655361 WVH589825 WLL589825 WBP589825 VRT589825 VHX589825 UYB589825 UOF589825 UEJ589825 TUN589825 TKR589825 TAV589825 SQZ589825 SHD589825 RXH589825 RNL589825 RDP589825 QTT589825 QJX589825 QAB589825 PQF589825 PGJ589825 OWN589825 OMR589825 OCV589825 NSZ589825 NJD589825 MZH589825 MPL589825 MFP589825 LVT589825 LLX589825 LCB589825 KSF589825 KIJ589825 JYN589825 JOR589825 JEV589825 IUZ589825 ILD589825 IBH589825 HRL589825 HHP589825 GXT589825 GNX589825 GEB589825 FUF589825 FKJ589825 FAN589825 EQR589825 EGV589825 DWZ589825 DND589825 DDH589825 CTL589825 CJP589825 BZT589825 BPX589825 BGB589825 AWF589825 AMJ589825 ACN589825 SR589825 IV589825 WVH524289 WLL524289 WBP524289 VRT524289 VHX524289 UYB524289 UOF524289 UEJ524289 TUN524289 TKR524289 TAV524289 SQZ524289 SHD524289 RXH524289 RNL524289 RDP524289 QTT524289 QJX524289 QAB524289 PQF524289 PGJ524289 OWN524289 OMR524289 OCV524289 NSZ524289 NJD524289 MZH524289 MPL524289 MFP524289 LVT524289 LLX524289 LCB524289 KSF524289 KIJ524289 JYN524289 JOR524289 JEV524289 IUZ524289 ILD524289 IBH524289 HRL524289 HHP524289 GXT524289 GNX524289 GEB524289 FUF524289 FKJ524289 FAN524289 EQR524289 EGV524289 DWZ524289 DND524289 DDH524289 CTL524289 CJP524289 BZT524289 BPX524289 BGB524289 AWF524289 AMJ524289 ACN524289 SR524289 IV524289 WVH458753 WLL458753 WBP458753 VRT458753 VHX458753 UYB458753 UOF458753 UEJ458753 TUN458753 TKR458753 TAV458753 SQZ458753 SHD458753 RXH458753 RNL458753 RDP458753 QTT458753 QJX458753 QAB458753 PQF458753 PGJ458753 OWN458753 OMR458753 OCV458753 NSZ458753 NJD458753 MZH458753 MPL458753 MFP458753 LVT458753 LLX458753 LCB458753 KSF458753 KIJ458753 JYN458753 JOR458753 JEV458753 IUZ458753 ILD458753 IBH458753 HRL458753 HHP458753 GXT458753 GNX458753 GEB458753 FUF458753 FKJ458753 FAN458753 EQR458753 EGV458753 DWZ458753 DND458753 DDH458753 CTL458753 CJP458753 BZT458753 BPX458753 BGB458753 AWF458753 AMJ458753 ACN458753 SR458753 IV458753 WVH393217 WLL393217 WBP393217 VRT393217 VHX393217 UYB393217 UOF393217 UEJ393217 TUN393217 TKR393217 TAV393217 SQZ393217 SHD393217 RXH393217 RNL393217 RDP393217 QTT393217 QJX393217 QAB393217 PQF393217 PGJ393217 OWN393217 OMR393217 OCV393217 NSZ393217 NJD393217 MZH393217 MPL393217 MFP393217 LVT393217 LLX393217 LCB393217 KSF393217 KIJ393217 JYN393217 JOR393217 JEV393217 IUZ393217 ILD393217 IBH393217 HRL393217 HHP393217 GXT393217 GNX393217 GEB393217 FUF393217 FKJ393217 FAN393217 EQR393217 EGV393217 DWZ393217 DND393217 DDH393217 CTL393217 CJP393217 BZT393217 BPX393217 BGB393217 AWF393217 AMJ393217 ACN393217 SR393217 IV393217 WVH327681 WLL327681 WBP327681 VRT327681 VHX327681 UYB327681 UOF327681 UEJ327681 TUN327681 TKR327681 TAV327681 SQZ327681 SHD327681 RXH327681 RNL327681 RDP327681 QTT327681 QJX327681 QAB327681 PQF327681 PGJ327681 OWN327681 OMR327681 OCV327681 NSZ327681 NJD327681 MZH327681 MPL327681 MFP327681 LVT327681 LLX327681 LCB327681 KSF327681 KIJ327681 JYN327681 JOR327681 JEV327681 IUZ327681 ILD327681 IBH327681 HRL327681 HHP327681 GXT327681 GNX327681 GEB327681 FUF327681 FKJ327681 FAN327681 EQR327681 EGV327681 DWZ327681 DND327681 DDH327681 CTL327681 CJP327681 BZT327681 BPX327681 BGB327681 AWF327681 AMJ327681 ACN327681 SR327681 IV327681 WVH262145 WLL262145 WBP262145 VRT262145 VHX262145 UYB262145 UOF262145 UEJ262145 TUN262145 TKR262145 TAV262145 SQZ262145 SHD262145 RXH262145 RNL262145 RDP262145 QTT262145 QJX262145 QAB262145 PQF262145 PGJ262145 OWN262145 OMR262145 OCV262145 NSZ262145 NJD262145 MZH262145 MPL262145 MFP262145 LVT262145 LLX262145 LCB262145 KSF262145 KIJ262145 JYN262145 JOR262145 JEV262145 IUZ262145 ILD262145 IBH262145 HRL262145 HHP262145 GXT262145 GNX262145 GEB262145 FUF262145 FKJ262145 FAN262145 EQR262145 EGV262145 DWZ262145 DND262145 DDH262145 CTL262145 CJP262145 BZT262145 BPX262145 BGB262145 AWF262145 AMJ262145 ACN262145 SR262145 IV262145 WVH196609 WLL196609 WBP196609 VRT196609 VHX196609 UYB196609 UOF196609 UEJ196609 TUN196609 TKR196609 TAV196609 SQZ196609 SHD196609 RXH196609 RNL196609 RDP196609 QTT196609 QJX196609 QAB196609 PQF196609 PGJ196609 OWN196609 OMR196609 OCV196609 NSZ196609 NJD196609 MZH196609 MPL196609 MFP196609 LVT196609 LLX196609 LCB196609 KSF196609 KIJ196609 JYN196609 JOR196609 JEV196609 IUZ196609 ILD196609 IBH196609 HRL196609 HHP196609 GXT196609 GNX196609 GEB196609 FUF196609 FKJ196609 FAN196609 EQR196609 EGV196609 DWZ196609 DND196609 DDH196609 CTL196609 CJP196609 BZT196609 BPX196609 BGB196609 AWF196609 AMJ196609 ACN196609 SR196609 IV196609 WVH131073 WLL131073 WBP131073 VRT131073 VHX131073 UYB131073 UOF131073 UEJ131073 TUN131073 TKR131073 TAV131073 SQZ131073 SHD131073 RXH131073 RNL131073 RDP131073 QTT131073 QJX131073 QAB131073 PQF131073 PGJ131073 OWN131073 OMR131073 OCV131073 NSZ131073 NJD131073 MZH131073 MPL131073 MFP131073 LVT131073 LLX131073 LCB131073 KSF131073 KIJ131073 JYN131073 JOR131073 JEV131073 IUZ131073 ILD131073 IBH131073 HRL131073 HHP131073 GXT131073 GNX131073 GEB131073 FUF131073 FKJ131073 FAN131073 EQR131073 EGV131073 DWZ131073 DND131073 DDH131073 CTL131073 CJP131073 BZT131073 BPX131073 BGB131073 AWF131073 AMJ131073 ACN131073 SR131073 IV131073 WVH65537 WLL65537 WBP65537 VRT65537 VHX65537 UYB65537 UOF65537 UEJ65537 TUN65537 TKR65537 TAV65537 SQZ65537 SHD65537 RXH65537 RNL65537 RDP65537 QTT65537 QJX65537 QAB65537 PQF65537 PGJ65537 OWN65537 OMR65537 OCV65537 NSZ65537 NJD65537 MZH65537 MPL65537 MFP65537 LVT65537 LLX65537 LCB65537 KSF65537 KIJ65537 JYN65537 JOR65537 JEV65537 IUZ65537 ILD65537 IBH65537 HRL65537 HHP65537 GXT65537 GNX65537 GEB65537 FUF65537 FKJ65537 FAN65537 EQR65537 EGV65537 DWZ65537 DND65537 DDH65537 CTL65537 CJP65537 BZT65537 BPX65537 BGB65537 AWF65537 AMJ65537 ACN65537 SR65537 IV65537 WVH22 WLL22 WBP22 VRT22 VHX22 UYB22 UOF22 UEJ22 TUN22 TKR22 TAV22 SQZ22 SHD22 RXH22 RNL22 RDP22 QTT22 QJX22 QAB22 PQF22 PGJ22 OWN22 OMR22 OCV22 NSZ22 NJD22 MZH22 MPL22 MFP22 LVT22 LLX22 LCB22 KSF22 KIJ22 JYN22 JOR22 JEV22 IUZ22 ILD22 IBH22 HRL22 HHP22 GXT22 GNX22 GEB22 FUF22 FKJ22 FAN22 EQR22 EGV22 DWZ22 DND22 DDH22 CTL22 CJP22 BZT22 BPX22 BGB22 AWF22 AMJ22 ACN22">
      <formula1>IV$93:IV$99</formula1>
    </dataValidation>
    <dataValidation type="list" allowBlank="1" showInputMessage="1" showErrorMessage="1" promptTitle="Row 17: HTC Unit Designation" prompt="Select the appropriate housing tax credit unit designation for this unit (TC30%, TC40%, MR, etc.). " sqref="IV23 SR23 WVH983042 WLL983042 WBP983042 VRT983042 VHX983042 UYB983042 UOF983042 UEJ983042 TUN983042 TKR983042 TAV983042 SQZ983042 SHD983042 RXH983042 RNL983042 RDP983042 QTT983042 QJX983042 QAB983042 PQF983042 PGJ983042 OWN983042 OMR983042 OCV983042 NSZ983042 NJD983042 MZH983042 MPL983042 MFP983042 LVT983042 LLX983042 LCB983042 KSF983042 KIJ983042 JYN983042 JOR983042 JEV983042 IUZ983042 ILD983042 IBH983042 HRL983042 HHP983042 GXT983042 GNX983042 GEB983042 FUF983042 FKJ983042 FAN983042 EQR983042 EGV983042 DWZ983042 DND983042 DDH983042 CTL983042 CJP983042 BZT983042 BPX983042 BGB983042 AWF983042 AMJ983042 ACN983042 SR983042 IV983042 WVH917506 WLL917506 WBP917506 VRT917506 VHX917506 UYB917506 UOF917506 UEJ917506 TUN917506 TKR917506 TAV917506 SQZ917506 SHD917506 RXH917506 RNL917506 RDP917506 QTT917506 QJX917506 QAB917506 PQF917506 PGJ917506 OWN917506 OMR917506 OCV917506 NSZ917506 NJD917506 MZH917506 MPL917506 MFP917506 LVT917506 LLX917506 LCB917506 KSF917506 KIJ917506 JYN917506 JOR917506 JEV917506 IUZ917506 ILD917506 IBH917506 HRL917506 HHP917506 GXT917506 GNX917506 GEB917506 FUF917506 FKJ917506 FAN917506 EQR917506 EGV917506 DWZ917506 DND917506 DDH917506 CTL917506 CJP917506 BZT917506 BPX917506 BGB917506 AWF917506 AMJ917506 ACN917506 SR917506 IV917506 WVH851970 WLL851970 WBP851970 VRT851970 VHX851970 UYB851970 UOF851970 UEJ851970 TUN851970 TKR851970 TAV851970 SQZ851970 SHD851970 RXH851970 RNL851970 RDP851970 QTT851970 QJX851970 QAB851970 PQF851970 PGJ851970 OWN851970 OMR851970 OCV851970 NSZ851970 NJD851970 MZH851970 MPL851970 MFP851970 LVT851970 LLX851970 LCB851970 KSF851970 KIJ851970 JYN851970 JOR851970 JEV851970 IUZ851970 ILD851970 IBH851970 HRL851970 HHP851970 GXT851970 GNX851970 GEB851970 FUF851970 FKJ851970 FAN851970 EQR851970 EGV851970 DWZ851970 DND851970 DDH851970 CTL851970 CJP851970 BZT851970 BPX851970 BGB851970 AWF851970 AMJ851970 ACN851970 SR851970 IV851970 WVH786434 WLL786434 WBP786434 VRT786434 VHX786434 UYB786434 UOF786434 UEJ786434 TUN786434 TKR786434 TAV786434 SQZ786434 SHD786434 RXH786434 RNL786434 RDP786434 QTT786434 QJX786434 QAB786434 PQF786434 PGJ786434 OWN786434 OMR786434 OCV786434 NSZ786434 NJD786434 MZH786434 MPL786434 MFP786434 LVT786434 LLX786434 LCB786434 KSF786434 KIJ786434 JYN786434 JOR786434 JEV786434 IUZ786434 ILD786434 IBH786434 HRL786434 HHP786434 GXT786434 GNX786434 GEB786434 FUF786434 FKJ786434 FAN786434 EQR786434 EGV786434 DWZ786434 DND786434 DDH786434 CTL786434 CJP786434 BZT786434 BPX786434 BGB786434 AWF786434 AMJ786434 ACN786434 SR786434 IV786434 WVH720898 WLL720898 WBP720898 VRT720898 VHX720898 UYB720898 UOF720898 UEJ720898 TUN720898 TKR720898 TAV720898 SQZ720898 SHD720898 RXH720898 RNL720898 RDP720898 QTT720898 QJX720898 QAB720898 PQF720898 PGJ720898 OWN720898 OMR720898 OCV720898 NSZ720898 NJD720898 MZH720898 MPL720898 MFP720898 LVT720898 LLX720898 LCB720898 KSF720898 KIJ720898 JYN720898 JOR720898 JEV720898 IUZ720898 ILD720898 IBH720898 HRL720898 HHP720898 GXT720898 GNX720898 GEB720898 FUF720898 FKJ720898 FAN720898 EQR720898 EGV720898 DWZ720898 DND720898 DDH720898 CTL720898 CJP720898 BZT720898 BPX720898 BGB720898 AWF720898 AMJ720898 ACN720898 SR720898 IV720898 WVH655362 WLL655362 WBP655362 VRT655362 VHX655362 UYB655362 UOF655362 UEJ655362 TUN655362 TKR655362 TAV655362 SQZ655362 SHD655362 RXH655362 RNL655362 RDP655362 QTT655362 QJX655362 QAB655362 PQF655362 PGJ655362 OWN655362 OMR655362 OCV655362 NSZ655362 NJD655362 MZH655362 MPL655362 MFP655362 LVT655362 LLX655362 LCB655362 KSF655362 KIJ655362 JYN655362 JOR655362 JEV655362 IUZ655362 ILD655362 IBH655362 HRL655362 HHP655362 GXT655362 GNX655362 GEB655362 FUF655362 FKJ655362 FAN655362 EQR655362 EGV655362 DWZ655362 DND655362 DDH655362 CTL655362 CJP655362 BZT655362 BPX655362 BGB655362 AWF655362 AMJ655362 ACN655362 SR655362 IV655362 WVH589826 WLL589826 WBP589826 VRT589826 VHX589826 UYB589826 UOF589826 UEJ589826 TUN589826 TKR589826 TAV589826 SQZ589826 SHD589826 RXH589826 RNL589826 RDP589826 QTT589826 QJX589826 QAB589826 PQF589826 PGJ589826 OWN589826 OMR589826 OCV589826 NSZ589826 NJD589826 MZH589826 MPL589826 MFP589826 LVT589826 LLX589826 LCB589826 KSF589826 KIJ589826 JYN589826 JOR589826 JEV589826 IUZ589826 ILD589826 IBH589826 HRL589826 HHP589826 GXT589826 GNX589826 GEB589826 FUF589826 FKJ589826 FAN589826 EQR589826 EGV589826 DWZ589826 DND589826 DDH589826 CTL589826 CJP589826 BZT589826 BPX589826 BGB589826 AWF589826 AMJ589826 ACN589826 SR589826 IV589826 WVH524290 WLL524290 WBP524290 VRT524290 VHX524290 UYB524290 UOF524290 UEJ524290 TUN524290 TKR524290 TAV524290 SQZ524290 SHD524290 RXH524290 RNL524290 RDP524290 QTT524290 QJX524290 QAB524290 PQF524290 PGJ524290 OWN524290 OMR524290 OCV524290 NSZ524290 NJD524290 MZH524290 MPL524290 MFP524290 LVT524290 LLX524290 LCB524290 KSF524290 KIJ524290 JYN524290 JOR524290 JEV524290 IUZ524290 ILD524290 IBH524290 HRL524290 HHP524290 GXT524290 GNX524290 GEB524290 FUF524290 FKJ524290 FAN524290 EQR524290 EGV524290 DWZ524290 DND524290 DDH524290 CTL524290 CJP524290 BZT524290 BPX524290 BGB524290 AWF524290 AMJ524290 ACN524290 SR524290 IV524290 WVH458754 WLL458754 WBP458754 VRT458754 VHX458754 UYB458754 UOF458754 UEJ458754 TUN458754 TKR458754 TAV458754 SQZ458754 SHD458754 RXH458754 RNL458754 RDP458754 QTT458754 QJX458754 QAB458754 PQF458754 PGJ458754 OWN458754 OMR458754 OCV458754 NSZ458754 NJD458754 MZH458754 MPL458754 MFP458754 LVT458754 LLX458754 LCB458754 KSF458754 KIJ458754 JYN458754 JOR458754 JEV458754 IUZ458754 ILD458754 IBH458754 HRL458754 HHP458754 GXT458754 GNX458754 GEB458754 FUF458754 FKJ458754 FAN458754 EQR458754 EGV458754 DWZ458754 DND458754 DDH458754 CTL458754 CJP458754 BZT458754 BPX458754 BGB458754 AWF458754 AMJ458754 ACN458754 SR458754 IV458754 WVH393218 WLL393218 WBP393218 VRT393218 VHX393218 UYB393218 UOF393218 UEJ393218 TUN393218 TKR393218 TAV393218 SQZ393218 SHD393218 RXH393218 RNL393218 RDP393218 QTT393218 QJX393218 QAB393218 PQF393218 PGJ393218 OWN393218 OMR393218 OCV393218 NSZ393218 NJD393218 MZH393218 MPL393218 MFP393218 LVT393218 LLX393218 LCB393218 KSF393218 KIJ393218 JYN393218 JOR393218 JEV393218 IUZ393218 ILD393218 IBH393218 HRL393218 HHP393218 GXT393218 GNX393218 GEB393218 FUF393218 FKJ393218 FAN393218 EQR393218 EGV393218 DWZ393218 DND393218 DDH393218 CTL393218 CJP393218 BZT393218 BPX393218 BGB393218 AWF393218 AMJ393218 ACN393218 SR393218 IV393218 WVH327682 WLL327682 WBP327682 VRT327682 VHX327682 UYB327682 UOF327682 UEJ327682 TUN327682 TKR327682 TAV327682 SQZ327682 SHD327682 RXH327682 RNL327682 RDP327682 QTT327682 QJX327682 QAB327682 PQF327682 PGJ327682 OWN327682 OMR327682 OCV327682 NSZ327682 NJD327682 MZH327682 MPL327682 MFP327682 LVT327682 LLX327682 LCB327682 KSF327682 KIJ327682 JYN327682 JOR327682 JEV327682 IUZ327682 ILD327682 IBH327682 HRL327682 HHP327682 GXT327682 GNX327682 GEB327682 FUF327682 FKJ327682 FAN327682 EQR327682 EGV327682 DWZ327682 DND327682 DDH327682 CTL327682 CJP327682 BZT327682 BPX327682 BGB327682 AWF327682 AMJ327682 ACN327682 SR327682 IV327682 WVH262146 WLL262146 WBP262146 VRT262146 VHX262146 UYB262146 UOF262146 UEJ262146 TUN262146 TKR262146 TAV262146 SQZ262146 SHD262146 RXH262146 RNL262146 RDP262146 QTT262146 QJX262146 QAB262146 PQF262146 PGJ262146 OWN262146 OMR262146 OCV262146 NSZ262146 NJD262146 MZH262146 MPL262146 MFP262146 LVT262146 LLX262146 LCB262146 KSF262146 KIJ262146 JYN262146 JOR262146 JEV262146 IUZ262146 ILD262146 IBH262146 HRL262146 HHP262146 GXT262146 GNX262146 GEB262146 FUF262146 FKJ262146 FAN262146 EQR262146 EGV262146 DWZ262146 DND262146 DDH262146 CTL262146 CJP262146 BZT262146 BPX262146 BGB262146 AWF262146 AMJ262146 ACN262146 SR262146 IV262146 WVH196610 WLL196610 WBP196610 VRT196610 VHX196610 UYB196610 UOF196610 UEJ196610 TUN196610 TKR196610 TAV196610 SQZ196610 SHD196610 RXH196610 RNL196610 RDP196610 QTT196610 QJX196610 QAB196610 PQF196610 PGJ196610 OWN196610 OMR196610 OCV196610 NSZ196610 NJD196610 MZH196610 MPL196610 MFP196610 LVT196610 LLX196610 LCB196610 KSF196610 KIJ196610 JYN196610 JOR196610 JEV196610 IUZ196610 ILD196610 IBH196610 HRL196610 HHP196610 GXT196610 GNX196610 GEB196610 FUF196610 FKJ196610 FAN196610 EQR196610 EGV196610 DWZ196610 DND196610 DDH196610 CTL196610 CJP196610 BZT196610 BPX196610 BGB196610 AWF196610 AMJ196610 ACN196610 SR196610 IV196610 WVH131074 WLL131074 WBP131074 VRT131074 VHX131074 UYB131074 UOF131074 UEJ131074 TUN131074 TKR131074 TAV131074 SQZ131074 SHD131074 RXH131074 RNL131074 RDP131074 QTT131074 QJX131074 QAB131074 PQF131074 PGJ131074 OWN131074 OMR131074 OCV131074 NSZ131074 NJD131074 MZH131074 MPL131074 MFP131074 LVT131074 LLX131074 LCB131074 KSF131074 KIJ131074 JYN131074 JOR131074 JEV131074 IUZ131074 ILD131074 IBH131074 HRL131074 HHP131074 GXT131074 GNX131074 GEB131074 FUF131074 FKJ131074 FAN131074 EQR131074 EGV131074 DWZ131074 DND131074 DDH131074 CTL131074 CJP131074 BZT131074 BPX131074 BGB131074 AWF131074 AMJ131074 ACN131074 SR131074 IV131074 WVH65538 WLL65538 WBP65538 VRT65538 VHX65538 UYB65538 UOF65538 UEJ65538 TUN65538 TKR65538 TAV65538 SQZ65538 SHD65538 RXH65538 RNL65538 RDP65538 QTT65538 QJX65538 QAB65538 PQF65538 PGJ65538 OWN65538 OMR65538 OCV65538 NSZ65538 NJD65538 MZH65538 MPL65538 MFP65538 LVT65538 LLX65538 LCB65538 KSF65538 KIJ65538 JYN65538 JOR65538 JEV65538 IUZ65538 ILD65538 IBH65538 HRL65538 HHP65538 GXT65538 GNX65538 GEB65538 FUF65538 FKJ65538 FAN65538 EQR65538 EGV65538 DWZ65538 DND65538 DDH65538 CTL65538 CJP65538 BZT65538 BPX65538 BGB65538 AWF65538 AMJ65538 ACN65538 SR65538 IV65538 WVH23 WLL23 WBP23 VRT23 VHX23 UYB23 UOF23 UEJ23 TUN23 TKR23 TAV23 SQZ23 SHD23 RXH23 RNL23 RDP23 QTT23 QJX23 QAB23 PQF23 PGJ23 OWN23 OMR23 OCV23 NSZ23 NJD23 MZH23 MPL23 MFP23 LVT23 LLX23 LCB23 KSF23 KIJ23 JYN23 JOR23 JEV23 IUZ23 ILD23 IBH23 HRL23 HHP23 GXT23 GNX23 GEB23 FUF23 FKJ23 FAN23 EQR23 EGV23 DWZ23 DND23 DDH23 CTL23 CJP23 BZT23 BPX23 BGB23 AWF23 AMJ23 ACN23">
      <formula1>IV$93:IV$99</formula1>
    </dataValidation>
    <dataValidation type="list" allowBlank="1" showInputMessage="1" showErrorMessage="1" promptTitle="Row 18: HTC Unit Designation" prompt="Select the appropriate housing tax credit unit designation for this unit (TC30%, TC40%, MR, etc.). " sqref="IV24 SR24 WVH983043 WLL983043 WBP983043 VRT983043 VHX983043 UYB983043 UOF983043 UEJ983043 TUN983043 TKR983043 TAV983043 SQZ983043 SHD983043 RXH983043 RNL983043 RDP983043 QTT983043 QJX983043 QAB983043 PQF983043 PGJ983043 OWN983043 OMR983043 OCV983043 NSZ983043 NJD983043 MZH983043 MPL983043 MFP983043 LVT983043 LLX983043 LCB983043 KSF983043 KIJ983043 JYN983043 JOR983043 JEV983043 IUZ983043 ILD983043 IBH983043 HRL983043 HHP983043 GXT983043 GNX983043 GEB983043 FUF983043 FKJ983043 FAN983043 EQR983043 EGV983043 DWZ983043 DND983043 DDH983043 CTL983043 CJP983043 BZT983043 BPX983043 BGB983043 AWF983043 AMJ983043 ACN983043 SR983043 IV983043 WVH917507 WLL917507 WBP917507 VRT917507 VHX917507 UYB917507 UOF917507 UEJ917507 TUN917507 TKR917507 TAV917507 SQZ917507 SHD917507 RXH917507 RNL917507 RDP917507 QTT917507 QJX917507 QAB917507 PQF917507 PGJ917507 OWN917507 OMR917507 OCV917507 NSZ917507 NJD917507 MZH917507 MPL917507 MFP917507 LVT917507 LLX917507 LCB917507 KSF917507 KIJ917507 JYN917507 JOR917507 JEV917507 IUZ917507 ILD917507 IBH917507 HRL917507 HHP917507 GXT917507 GNX917507 GEB917507 FUF917507 FKJ917507 FAN917507 EQR917507 EGV917507 DWZ917507 DND917507 DDH917507 CTL917507 CJP917507 BZT917507 BPX917507 BGB917507 AWF917507 AMJ917507 ACN917507 SR917507 IV917507 WVH851971 WLL851971 WBP851971 VRT851971 VHX851971 UYB851971 UOF851971 UEJ851971 TUN851971 TKR851971 TAV851971 SQZ851971 SHD851971 RXH851971 RNL851971 RDP851971 QTT851971 QJX851971 QAB851971 PQF851971 PGJ851971 OWN851971 OMR851971 OCV851971 NSZ851971 NJD851971 MZH851971 MPL851971 MFP851971 LVT851971 LLX851971 LCB851971 KSF851971 KIJ851971 JYN851971 JOR851971 JEV851971 IUZ851971 ILD851971 IBH851971 HRL851971 HHP851971 GXT851971 GNX851971 GEB851971 FUF851971 FKJ851971 FAN851971 EQR851971 EGV851971 DWZ851971 DND851971 DDH851971 CTL851971 CJP851971 BZT851971 BPX851971 BGB851971 AWF851971 AMJ851971 ACN851971 SR851971 IV851971 WVH786435 WLL786435 WBP786435 VRT786435 VHX786435 UYB786435 UOF786435 UEJ786435 TUN786435 TKR786435 TAV786435 SQZ786435 SHD786435 RXH786435 RNL786435 RDP786435 QTT786435 QJX786435 QAB786435 PQF786435 PGJ786435 OWN786435 OMR786435 OCV786435 NSZ786435 NJD786435 MZH786435 MPL786435 MFP786435 LVT786435 LLX786435 LCB786435 KSF786435 KIJ786435 JYN786435 JOR786435 JEV786435 IUZ786435 ILD786435 IBH786435 HRL786435 HHP786435 GXT786435 GNX786435 GEB786435 FUF786435 FKJ786435 FAN786435 EQR786435 EGV786435 DWZ786435 DND786435 DDH786435 CTL786435 CJP786435 BZT786435 BPX786435 BGB786435 AWF786435 AMJ786435 ACN786435 SR786435 IV786435 WVH720899 WLL720899 WBP720899 VRT720899 VHX720899 UYB720899 UOF720899 UEJ720899 TUN720899 TKR720899 TAV720899 SQZ720899 SHD720899 RXH720899 RNL720899 RDP720899 QTT720899 QJX720899 QAB720899 PQF720899 PGJ720899 OWN720899 OMR720899 OCV720899 NSZ720899 NJD720899 MZH720899 MPL720899 MFP720899 LVT720899 LLX720899 LCB720899 KSF720899 KIJ720899 JYN720899 JOR720899 JEV720899 IUZ720899 ILD720899 IBH720899 HRL720899 HHP720899 GXT720899 GNX720899 GEB720899 FUF720899 FKJ720899 FAN720899 EQR720899 EGV720899 DWZ720899 DND720899 DDH720899 CTL720899 CJP720899 BZT720899 BPX720899 BGB720899 AWF720899 AMJ720899 ACN720899 SR720899 IV720899 WVH655363 WLL655363 WBP655363 VRT655363 VHX655363 UYB655363 UOF655363 UEJ655363 TUN655363 TKR655363 TAV655363 SQZ655363 SHD655363 RXH655363 RNL655363 RDP655363 QTT655363 QJX655363 QAB655363 PQF655363 PGJ655363 OWN655363 OMR655363 OCV655363 NSZ655363 NJD655363 MZH655363 MPL655363 MFP655363 LVT655363 LLX655363 LCB655363 KSF655363 KIJ655363 JYN655363 JOR655363 JEV655363 IUZ655363 ILD655363 IBH655363 HRL655363 HHP655363 GXT655363 GNX655363 GEB655363 FUF655363 FKJ655363 FAN655363 EQR655363 EGV655363 DWZ655363 DND655363 DDH655363 CTL655363 CJP655363 BZT655363 BPX655363 BGB655363 AWF655363 AMJ655363 ACN655363 SR655363 IV655363 WVH589827 WLL589827 WBP589827 VRT589827 VHX589827 UYB589827 UOF589827 UEJ589827 TUN589827 TKR589827 TAV589827 SQZ589827 SHD589827 RXH589827 RNL589827 RDP589827 QTT589827 QJX589827 QAB589827 PQF589827 PGJ589827 OWN589827 OMR589827 OCV589827 NSZ589827 NJD589827 MZH589827 MPL589827 MFP589827 LVT589827 LLX589827 LCB589827 KSF589827 KIJ589827 JYN589827 JOR589827 JEV589827 IUZ589827 ILD589827 IBH589827 HRL589827 HHP589827 GXT589827 GNX589827 GEB589827 FUF589827 FKJ589827 FAN589827 EQR589827 EGV589827 DWZ589827 DND589827 DDH589827 CTL589827 CJP589827 BZT589827 BPX589827 BGB589827 AWF589827 AMJ589827 ACN589827 SR589827 IV589827 WVH524291 WLL524291 WBP524291 VRT524291 VHX524291 UYB524291 UOF524291 UEJ524291 TUN524291 TKR524291 TAV524291 SQZ524291 SHD524291 RXH524291 RNL524291 RDP524291 QTT524291 QJX524291 QAB524291 PQF524291 PGJ524291 OWN524291 OMR524291 OCV524291 NSZ524291 NJD524291 MZH524291 MPL524291 MFP524291 LVT524291 LLX524291 LCB524291 KSF524291 KIJ524291 JYN524291 JOR524291 JEV524291 IUZ524291 ILD524291 IBH524291 HRL524291 HHP524291 GXT524291 GNX524291 GEB524291 FUF524291 FKJ524291 FAN524291 EQR524291 EGV524291 DWZ524291 DND524291 DDH524291 CTL524291 CJP524291 BZT524291 BPX524291 BGB524291 AWF524291 AMJ524291 ACN524291 SR524291 IV524291 WVH458755 WLL458755 WBP458755 VRT458755 VHX458755 UYB458755 UOF458755 UEJ458755 TUN458755 TKR458755 TAV458755 SQZ458755 SHD458755 RXH458755 RNL458755 RDP458755 QTT458755 QJX458755 QAB458755 PQF458755 PGJ458755 OWN458755 OMR458755 OCV458755 NSZ458755 NJD458755 MZH458755 MPL458755 MFP458755 LVT458755 LLX458755 LCB458755 KSF458755 KIJ458755 JYN458755 JOR458755 JEV458755 IUZ458755 ILD458755 IBH458755 HRL458755 HHP458755 GXT458755 GNX458755 GEB458755 FUF458755 FKJ458755 FAN458755 EQR458755 EGV458755 DWZ458755 DND458755 DDH458755 CTL458755 CJP458755 BZT458755 BPX458755 BGB458755 AWF458755 AMJ458755 ACN458755 SR458755 IV458755 WVH393219 WLL393219 WBP393219 VRT393219 VHX393219 UYB393219 UOF393219 UEJ393219 TUN393219 TKR393219 TAV393219 SQZ393219 SHD393219 RXH393219 RNL393219 RDP393219 QTT393219 QJX393219 QAB393219 PQF393219 PGJ393219 OWN393219 OMR393219 OCV393219 NSZ393219 NJD393219 MZH393219 MPL393219 MFP393219 LVT393219 LLX393219 LCB393219 KSF393219 KIJ393219 JYN393219 JOR393219 JEV393219 IUZ393219 ILD393219 IBH393219 HRL393219 HHP393219 GXT393219 GNX393219 GEB393219 FUF393219 FKJ393219 FAN393219 EQR393219 EGV393219 DWZ393219 DND393219 DDH393219 CTL393219 CJP393219 BZT393219 BPX393219 BGB393219 AWF393219 AMJ393219 ACN393219 SR393219 IV393219 WVH327683 WLL327683 WBP327683 VRT327683 VHX327683 UYB327683 UOF327683 UEJ327683 TUN327683 TKR327683 TAV327683 SQZ327683 SHD327683 RXH327683 RNL327683 RDP327683 QTT327683 QJX327683 QAB327683 PQF327683 PGJ327683 OWN327683 OMR327683 OCV327683 NSZ327683 NJD327683 MZH327683 MPL327683 MFP327683 LVT327683 LLX327683 LCB327683 KSF327683 KIJ327683 JYN327683 JOR327683 JEV327683 IUZ327683 ILD327683 IBH327683 HRL327683 HHP327683 GXT327683 GNX327683 GEB327683 FUF327683 FKJ327683 FAN327683 EQR327683 EGV327683 DWZ327683 DND327683 DDH327683 CTL327683 CJP327683 BZT327683 BPX327683 BGB327683 AWF327683 AMJ327683 ACN327683 SR327683 IV327683 WVH262147 WLL262147 WBP262147 VRT262147 VHX262147 UYB262147 UOF262147 UEJ262147 TUN262147 TKR262147 TAV262147 SQZ262147 SHD262147 RXH262147 RNL262147 RDP262147 QTT262147 QJX262147 QAB262147 PQF262147 PGJ262147 OWN262147 OMR262147 OCV262147 NSZ262147 NJD262147 MZH262147 MPL262147 MFP262147 LVT262147 LLX262147 LCB262147 KSF262147 KIJ262147 JYN262147 JOR262147 JEV262147 IUZ262147 ILD262147 IBH262147 HRL262147 HHP262147 GXT262147 GNX262147 GEB262147 FUF262147 FKJ262147 FAN262147 EQR262147 EGV262147 DWZ262147 DND262147 DDH262147 CTL262147 CJP262147 BZT262147 BPX262147 BGB262147 AWF262147 AMJ262147 ACN262147 SR262147 IV262147 WVH196611 WLL196611 WBP196611 VRT196611 VHX196611 UYB196611 UOF196611 UEJ196611 TUN196611 TKR196611 TAV196611 SQZ196611 SHD196611 RXH196611 RNL196611 RDP196611 QTT196611 QJX196611 QAB196611 PQF196611 PGJ196611 OWN196611 OMR196611 OCV196611 NSZ196611 NJD196611 MZH196611 MPL196611 MFP196611 LVT196611 LLX196611 LCB196611 KSF196611 KIJ196611 JYN196611 JOR196611 JEV196611 IUZ196611 ILD196611 IBH196611 HRL196611 HHP196611 GXT196611 GNX196611 GEB196611 FUF196611 FKJ196611 FAN196611 EQR196611 EGV196611 DWZ196611 DND196611 DDH196611 CTL196611 CJP196611 BZT196611 BPX196611 BGB196611 AWF196611 AMJ196611 ACN196611 SR196611 IV196611 WVH131075 WLL131075 WBP131075 VRT131075 VHX131075 UYB131075 UOF131075 UEJ131075 TUN131075 TKR131075 TAV131075 SQZ131075 SHD131075 RXH131075 RNL131075 RDP131075 QTT131075 QJX131075 QAB131075 PQF131075 PGJ131075 OWN131075 OMR131075 OCV131075 NSZ131075 NJD131075 MZH131075 MPL131075 MFP131075 LVT131075 LLX131075 LCB131075 KSF131075 KIJ131075 JYN131075 JOR131075 JEV131075 IUZ131075 ILD131075 IBH131075 HRL131075 HHP131075 GXT131075 GNX131075 GEB131075 FUF131075 FKJ131075 FAN131075 EQR131075 EGV131075 DWZ131075 DND131075 DDH131075 CTL131075 CJP131075 BZT131075 BPX131075 BGB131075 AWF131075 AMJ131075 ACN131075 SR131075 IV131075 WVH65539 WLL65539 WBP65539 VRT65539 VHX65539 UYB65539 UOF65539 UEJ65539 TUN65539 TKR65539 TAV65539 SQZ65539 SHD65539 RXH65539 RNL65539 RDP65539 QTT65539 QJX65539 QAB65539 PQF65539 PGJ65539 OWN65539 OMR65539 OCV65539 NSZ65539 NJD65539 MZH65539 MPL65539 MFP65539 LVT65539 LLX65539 LCB65539 KSF65539 KIJ65539 JYN65539 JOR65539 JEV65539 IUZ65539 ILD65539 IBH65539 HRL65539 HHP65539 GXT65539 GNX65539 GEB65539 FUF65539 FKJ65539 FAN65539 EQR65539 EGV65539 DWZ65539 DND65539 DDH65539 CTL65539 CJP65539 BZT65539 BPX65539 BGB65539 AWF65539 AMJ65539 ACN65539 SR65539 IV65539 WVH24 WLL24 WBP24 VRT24 VHX24 UYB24 UOF24 UEJ24 TUN24 TKR24 TAV24 SQZ24 SHD24 RXH24 RNL24 RDP24 QTT24 QJX24 QAB24 PQF24 PGJ24 OWN24 OMR24 OCV24 NSZ24 NJD24 MZH24 MPL24 MFP24 LVT24 LLX24 LCB24 KSF24 KIJ24 JYN24 JOR24 JEV24 IUZ24 ILD24 IBH24 HRL24 HHP24 GXT24 GNX24 GEB24 FUF24 FKJ24 FAN24 EQR24 EGV24 DWZ24 DND24 DDH24 CTL24 CJP24 BZT24 BPX24 BGB24 AWF24 AMJ24 ACN24">
      <formula1>IV$93:IV$99</formula1>
    </dataValidation>
    <dataValidation type="list" allowBlank="1" showInputMessage="1" showErrorMessage="1" promptTitle="Row 19: HTC Unit Designation" prompt="Select the appropriate housing tax credit unit designation for this unit (TC30%, TC40%, MR, etc.). " sqref="IV25 SR25 WVH983044 WLL983044 WBP983044 VRT983044 VHX983044 UYB983044 UOF983044 UEJ983044 TUN983044 TKR983044 TAV983044 SQZ983044 SHD983044 RXH983044 RNL983044 RDP983044 QTT983044 QJX983044 QAB983044 PQF983044 PGJ983044 OWN983044 OMR983044 OCV983044 NSZ983044 NJD983044 MZH983044 MPL983044 MFP983044 LVT983044 LLX983044 LCB983044 KSF983044 KIJ983044 JYN983044 JOR983044 JEV983044 IUZ983044 ILD983044 IBH983044 HRL983044 HHP983044 GXT983044 GNX983044 GEB983044 FUF983044 FKJ983044 FAN983044 EQR983044 EGV983044 DWZ983044 DND983044 DDH983044 CTL983044 CJP983044 BZT983044 BPX983044 BGB983044 AWF983044 AMJ983044 ACN983044 SR983044 IV983044 WVH917508 WLL917508 WBP917508 VRT917508 VHX917508 UYB917508 UOF917508 UEJ917508 TUN917508 TKR917508 TAV917508 SQZ917508 SHD917508 RXH917508 RNL917508 RDP917508 QTT917508 QJX917508 QAB917508 PQF917508 PGJ917508 OWN917508 OMR917508 OCV917508 NSZ917508 NJD917508 MZH917508 MPL917508 MFP917508 LVT917508 LLX917508 LCB917508 KSF917508 KIJ917508 JYN917508 JOR917508 JEV917508 IUZ917508 ILD917508 IBH917508 HRL917508 HHP917508 GXT917508 GNX917508 GEB917508 FUF917508 FKJ917508 FAN917508 EQR917508 EGV917508 DWZ917508 DND917508 DDH917508 CTL917508 CJP917508 BZT917508 BPX917508 BGB917508 AWF917508 AMJ917508 ACN917508 SR917508 IV917508 WVH851972 WLL851972 WBP851972 VRT851972 VHX851972 UYB851972 UOF851972 UEJ851972 TUN851972 TKR851972 TAV851972 SQZ851972 SHD851972 RXH851972 RNL851972 RDP851972 QTT851972 QJX851972 QAB851972 PQF851972 PGJ851972 OWN851972 OMR851972 OCV851972 NSZ851972 NJD851972 MZH851972 MPL851972 MFP851972 LVT851972 LLX851972 LCB851972 KSF851972 KIJ851972 JYN851972 JOR851972 JEV851972 IUZ851972 ILD851972 IBH851972 HRL851972 HHP851972 GXT851972 GNX851972 GEB851972 FUF851972 FKJ851972 FAN851972 EQR851972 EGV851972 DWZ851972 DND851972 DDH851972 CTL851972 CJP851972 BZT851972 BPX851972 BGB851972 AWF851972 AMJ851972 ACN851972 SR851972 IV851972 WVH786436 WLL786436 WBP786436 VRT786436 VHX786436 UYB786436 UOF786436 UEJ786436 TUN786436 TKR786436 TAV786436 SQZ786436 SHD786436 RXH786436 RNL786436 RDP786436 QTT786436 QJX786436 QAB786436 PQF786436 PGJ786436 OWN786436 OMR786436 OCV786436 NSZ786436 NJD786436 MZH786436 MPL786436 MFP786436 LVT786436 LLX786436 LCB786436 KSF786436 KIJ786436 JYN786436 JOR786436 JEV786436 IUZ786436 ILD786436 IBH786436 HRL786436 HHP786436 GXT786436 GNX786436 GEB786436 FUF786436 FKJ786436 FAN786436 EQR786436 EGV786436 DWZ786436 DND786436 DDH786436 CTL786436 CJP786436 BZT786436 BPX786436 BGB786436 AWF786436 AMJ786436 ACN786436 SR786436 IV786436 WVH720900 WLL720900 WBP720900 VRT720900 VHX720900 UYB720900 UOF720900 UEJ720900 TUN720900 TKR720900 TAV720900 SQZ720900 SHD720900 RXH720900 RNL720900 RDP720900 QTT720900 QJX720900 QAB720900 PQF720900 PGJ720900 OWN720900 OMR720900 OCV720900 NSZ720900 NJD720900 MZH720900 MPL720900 MFP720900 LVT720900 LLX720900 LCB720900 KSF720900 KIJ720900 JYN720900 JOR720900 JEV720900 IUZ720900 ILD720900 IBH720900 HRL720900 HHP720900 GXT720900 GNX720900 GEB720900 FUF720900 FKJ720900 FAN720900 EQR720900 EGV720900 DWZ720900 DND720900 DDH720900 CTL720900 CJP720900 BZT720900 BPX720900 BGB720900 AWF720900 AMJ720900 ACN720900 SR720900 IV720900 WVH655364 WLL655364 WBP655364 VRT655364 VHX655364 UYB655364 UOF655364 UEJ655364 TUN655364 TKR655364 TAV655364 SQZ655364 SHD655364 RXH655364 RNL655364 RDP655364 QTT655364 QJX655364 QAB655364 PQF655364 PGJ655364 OWN655364 OMR655364 OCV655364 NSZ655364 NJD655364 MZH655364 MPL655364 MFP655364 LVT655364 LLX655364 LCB655364 KSF655364 KIJ655364 JYN655364 JOR655364 JEV655364 IUZ655364 ILD655364 IBH655364 HRL655364 HHP655364 GXT655364 GNX655364 GEB655364 FUF655364 FKJ655364 FAN655364 EQR655364 EGV655364 DWZ655364 DND655364 DDH655364 CTL655364 CJP655364 BZT655364 BPX655364 BGB655364 AWF655364 AMJ655364 ACN655364 SR655364 IV655364 WVH589828 WLL589828 WBP589828 VRT589828 VHX589828 UYB589828 UOF589828 UEJ589828 TUN589828 TKR589828 TAV589828 SQZ589828 SHD589828 RXH589828 RNL589828 RDP589828 QTT589828 QJX589828 QAB589828 PQF589828 PGJ589828 OWN589828 OMR589828 OCV589828 NSZ589828 NJD589828 MZH589828 MPL589828 MFP589828 LVT589828 LLX589828 LCB589828 KSF589828 KIJ589828 JYN589828 JOR589828 JEV589828 IUZ589828 ILD589828 IBH589828 HRL589828 HHP589828 GXT589828 GNX589828 GEB589828 FUF589828 FKJ589828 FAN589828 EQR589828 EGV589828 DWZ589828 DND589828 DDH589828 CTL589828 CJP589828 BZT589828 BPX589828 BGB589828 AWF589828 AMJ589828 ACN589828 SR589828 IV589828 WVH524292 WLL524292 WBP524292 VRT524292 VHX524292 UYB524292 UOF524292 UEJ524292 TUN524292 TKR524292 TAV524292 SQZ524292 SHD524292 RXH524292 RNL524292 RDP524292 QTT524292 QJX524292 QAB524292 PQF524292 PGJ524292 OWN524292 OMR524292 OCV524292 NSZ524292 NJD524292 MZH524292 MPL524292 MFP524292 LVT524292 LLX524292 LCB524292 KSF524292 KIJ524292 JYN524292 JOR524292 JEV524292 IUZ524292 ILD524292 IBH524292 HRL524292 HHP524292 GXT524292 GNX524292 GEB524292 FUF524292 FKJ524292 FAN524292 EQR524292 EGV524292 DWZ524292 DND524292 DDH524292 CTL524292 CJP524292 BZT524292 BPX524292 BGB524292 AWF524292 AMJ524292 ACN524292 SR524292 IV524292 WVH458756 WLL458756 WBP458756 VRT458756 VHX458756 UYB458756 UOF458756 UEJ458756 TUN458756 TKR458756 TAV458756 SQZ458756 SHD458756 RXH458756 RNL458756 RDP458756 QTT458756 QJX458756 QAB458756 PQF458756 PGJ458756 OWN458756 OMR458756 OCV458756 NSZ458756 NJD458756 MZH458756 MPL458756 MFP458756 LVT458756 LLX458756 LCB458756 KSF458756 KIJ458756 JYN458756 JOR458756 JEV458756 IUZ458756 ILD458756 IBH458756 HRL458756 HHP458756 GXT458756 GNX458756 GEB458756 FUF458756 FKJ458756 FAN458756 EQR458756 EGV458756 DWZ458756 DND458756 DDH458756 CTL458756 CJP458756 BZT458756 BPX458756 BGB458756 AWF458756 AMJ458756 ACN458756 SR458756 IV458756 WVH393220 WLL393220 WBP393220 VRT393220 VHX393220 UYB393220 UOF393220 UEJ393220 TUN393220 TKR393220 TAV393220 SQZ393220 SHD393220 RXH393220 RNL393220 RDP393220 QTT393220 QJX393220 QAB393220 PQF393220 PGJ393220 OWN393220 OMR393220 OCV393220 NSZ393220 NJD393220 MZH393220 MPL393220 MFP393220 LVT393220 LLX393220 LCB393220 KSF393220 KIJ393220 JYN393220 JOR393220 JEV393220 IUZ393220 ILD393220 IBH393220 HRL393220 HHP393220 GXT393220 GNX393220 GEB393220 FUF393220 FKJ393220 FAN393220 EQR393220 EGV393220 DWZ393220 DND393220 DDH393220 CTL393220 CJP393220 BZT393220 BPX393220 BGB393220 AWF393220 AMJ393220 ACN393220 SR393220 IV393220 WVH327684 WLL327684 WBP327684 VRT327684 VHX327684 UYB327684 UOF327684 UEJ327684 TUN327684 TKR327684 TAV327684 SQZ327684 SHD327684 RXH327684 RNL327684 RDP327684 QTT327684 QJX327684 QAB327684 PQF327684 PGJ327684 OWN327684 OMR327684 OCV327684 NSZ327684 NJD327684 MZH327684 MPL327684 MFP327684 LVT327684 LLX327684 LCB327684 KSF327684 KIJ327684 JYN327684 JOR327684 JEV327684 IUZ327684 ILD327684 IBH327684 HRL327684 HHP327684 GXT327684 GNX327684 GEB327684 FUF327684 FKJ327684 FAN327684 EQR327684 EGV327684 DWZ327684 DND327684 DDH327684 CTL327684 CJP327684 BZT327684 BPX327684 BGB327684 AWF327684 AMJ327684 ACN327684 SR327684 IV327684 WVH262148 WLL262148 WBP262148 VRT262148 VHX262148 UYB262148 UOF262148 UEJ262148 TUN262148 TKR262148 TAV262148 SQZ262148 SHD262148 RXH262148 RNL262148 RDP262148 QTT262148 QJX262148 QAB262148 PQF262148 PGJ262148 OWN262148 OMR262148 OCV262148 NSZ262148 NJD262148 MZH262148 MPL262148 MFP262148 LVT262148 LLX262148 LCB262148 KSF262148 KIJ262148 JYN262148 JOR262148 JEV262148 IUZ262148 ILD262148 IBH262148 HRL262148 HHP262148 GXT262148 GNX262148 GEB262148 FUF262148 FKJ262148 FAN262148 EQR262148 EGV262148 DWZ262148 DND262148 DDH262148 CTL262148 CJP262148 BZT262148 BPX262148 BGB262148 AWF262148 AMJ262148 ACN262148 SR262148 IV262148 WVH196612 WLL196612 WBP196612 VRT196612 VHX196612 UYB196612 UOF196612 UEJ196612 TUN196612 TKR196612 TAV196612 SQZ196612 SHD196612 RXH196612 RNL196612 RDP196612 QTT196612 QJX196612 QAB196612 PQF196612 PGJ196612 OWN196612 OMR196612 OCV196612 NSZ196612 NJD196612 MZH196612 MPL196612 MFP196612 LVT196612 LLX196612 LCB196612 KSF196612 KIJ196612 JYN196612 JOR196612 JEV196612 IUZ196612 ILD196612 IBH196612 HRL196612 HHP196612 GXT196612 GNX196612 GEB196612 FUF196612 FKJ196612 FAN196612 EQR196612 EGV196612 DWZ196612 DND196612 DDH196612 CTL196612 CJP196612 BZT196612 BPX196612 BGB196612 AWF196612 AMJ196612 ACN196612 SR196612 IV196612 WVH131076 WLL131076 WBP131076 VRT131076 VHX131076 UYB131076 UOF131076 UEJ131076 TUN131076 TKR131076 TAV131076 SQZ131076 SHD131076 RXH131076 RNL131076 RDP131076 QTT131076 QJX131076 QAB131076 PQF131076 PGJ131076 OWN131076 OMR131076 OCV131076 NSZ131076 NJD131076 MZH131076 MPL131076 MFP131076 LVT131076 LLX131076 LCB131076 KSF131076 KIJ131076 JYN131076 JOR131076 JEV131076 IUZ131076 ILD131076 IBH131076 HRL131076 HHP131076 GXT131076 GNX131076 GEB131076 FUF131076 FKJ131076 FAN131076 EQR131076 EGV131076 DWZ131076 DND131076 DDH131076 CTL131076 CJP131076 BZT131076 BPX131076 BGB131076 AWF131076 AMJ131076 ACN131076 SR131076 IV131076 WVH65540 WLL65540 WBP65540 VRT65540 VHX65540 UYB65540 UOF65540 UEJ65540 TUN65540 TKR65540 TAV65540 SQZ65540 SHD65540 RXH65540 RNL65540 RDP65540 QTT65540 QJX65540 QAB65540 PQF65540 PGJ65540 OWN65540 OMR65540 OCV65540 NSZ65540 NJD65540 MZH65540 MPL65540 MFP65540 LVT65540 LLX65540 LCB65540 KSF65540 KIJ65540 JYN65540 JOR65540 JEV65540 IUZ65540 ILD65540 IBH65540 HRL65540 HHP65540 GXT65540 GNX65540 GEB65540 FUF65540 FKJ65540 FAN65540 EQR65540 EGV65540 DWZ65540 DND65540 DDH65540 CTL65540 CJP65540 BZT65540 BPX65540 BGB65540 AWF65540 AMJ65540 ACN65540 SR65540 IV65540 WVH25 WLL25 WBP25 VRT25 VHX25 UYB25 UOF25 UEJ25 TUN25 TKR25 TAV25 SQZ25 SHD25 RXH25 RNL25 RDP25 QTT25 QJX25 QAB25 PQF25 PGJ25 OWN25 OMR25 OCV25 NSZ25 NJD25 MZH25 MPL25 MFP25 LVT25 LLX25 LCB25 KSF25 KIJ25 JYN25 JOR25 JEV25 IUZ25 ILD25 IBH25 HRL25 HHP25 GXT25 GNX25 GEB25 FUF25 FKJ25 FAN25 EQR25 EGV25 DWZ25 DND25 DDH25 CTL25 CJP25 BZT25 BPX25 BGB25 AWF25 AMJ25 ACN25">
      <formula1>IV$93:IV$99</formula1>
    </dataValidation>
    <dataValidation type="list" allowBlank="1" showInputMessage="1" showErrorMessage="1" promptTitle="Row 20: HTC Unit Designation" prompt="Select the appropriate housing tax credit unit designation for this unit (TC30%, TC40%, MR, etc.). " sqref="IV26 SR26 WVH983045 WLL983045 WBP983045 VRT983045 VHX983045 UYB983045 UOF983045 UEJ983045 TUN983045 TKR983045 TAV983045 SQZ983045 SHD983045 RXH983045 RNL983045 RDP983045 QTT983045 QJX983045 QAB983045 PQF983045 PGJ983045 OWN983045 OMR983045 OCV983045 NSZ983045 NJD983045 MZH983045 MPL983045 MFP983045 LVT983045 LLX983045 LCB983045 KSF983045 KIJ983045 JYN983045 JOR983045 JEV983045 IUZ983045 ILD983045 IBH983045 HRL983045 HHP983045 GXT983045 GNX983045 GEB983045 FUF983045 FKJ983045 FAN983045 EQR983045 EGV983045 DWZ983045 DND983045 DDH983045 CTL983045 CJP983045 BZT983045 BPX983045 BGB983045 AWF983045 AMJ983045 ACN983045 SR983045 IV983045 WVH917509 WLL917509 WBP917509 VRT917509 VHX917509 UYB917509 UOF917509 UEJ917509 TUN917509 TKR917509 TAV917509 SQZ917509 SHD917509 RXH917509 RNL917509 RDP917509 QTT917509 QJX917509 QAB917509 PQF917509 PGJ917509 OWN917509 OMR917509 OCV917509 NSZ917509 NJD917509 MZH917509 MPL917509 MFP917509 LVT917509 LLX917509 LCB917509 KSF917509 KIJ917509 JYN917509 JOR917509 JEV917509 IUZ917509 ILD917509 IBH917509 HRL917509 HHP917509 GXT917509 GNX917509 GEB917509 FUF917509 FKJ917509 FAN917509 EQR917509 EGV917509 DWZ917509 DND917509 DDH917509 CTL917509 CJP917509 BZT917509 BPX917509 BGB917509 AWF917509 AMJ917509 ACN917509 SR917509 IV917509 WVH851973 WLL851973 WBP851973 VRT851973 VHX851973 UYB851973 UOF851973 UEJ851973 TUN851973 TKR851973 TAV851973 SQZ851973 SHD851973 RXH851973 RNL851973 RDP851973 QTT851973 QJX851973 QAB851973 PQF851973 PGJ851973 OWN851973 OMR851973 OCV851973 NSZ851973 NJD851973 MZH851973 MPL851973 MFP851973 LVT851973 LLX851973 LCB851973 KSF851973 KIJ851973 JYN851973 JOR851973 JEV851973 IUZ851973 ILD851973 IBH851973 HRL851973 HHP851973 GXT851973 GNX851973 GEB851973 FUF851973 FKJ851973 FAN851973 EQR851973 EGV851973 DWZ851973 DND851973 DDH851973 CTL851973 CJP851973 BZT851973 BPX851973 BGB851973 AWF851973 AMJ851973 ACN851973 SR851973 IV851973 WVH786437 WLL786437 WBP786437 VRT786437 VHX786437 UYB786437 UOF786437 UEJ786437 TUN786437 TKR786437 TAV786437 SQZ786437 SHD786437 RXH786437 RNL786437 RDP786437 QTT786437 QJX786437 QAB786437 PQF786437 PGJ786437 OWN786437 OMR786437 OCV786437 NSZ786437 NJD786437 MZH786437 MPL786437 MFP786437 LVT786437 LLX786437 LCB786437 KSF786437 KIJ786437 JYN786437 JOR786437 JEV786437 IUZ786437 ILD786437 IBH786437 HRL786437 HHP786437 GXT786437 GNX786437 GEB786437 FUF786437 FKJ786437 FAN786437 EQR786437 EGV786437 DWZ786437 DND786437 DDH786437 CTL786437 CJP786437 BZT786437 BPX786437 BGB786437 AWF786437 AMJ786437 ACN786437 SR786437 IV786437 WVH720901 WLL720901 WBP720901 VRT720901 VHX720901 UYB720901 UOF720901 UEJ720901 TUN720901 TKR720901 TAV720901 SQZ720901 SHD720901 RXH720901 RNL720901 RDP720901 QTT720901 QJX720901 QAB720901 PQF720901 PGJ720901 OWN720901 OMR720901 OCV720901 NSZ720901 NJD720901 MZH720901 MPL720901 MFP720901 LVT720901 LLX720901 LCB720901 KSF720901 KIJ720901 JYN720901 JOR720901 JEV720901 IUZ720901 ILD720901 IBH720901 HRL720901 HHP720901 GXT720901 GNX720901 GEB720901 FUF720901 FKJ720901 FAN720901 EQR720901 EGV720901 DWZ720901 DND720901 DDH720901 CTL720901 CJP720901 BZT720901 BPX720901 BGB720901 AWF720901 AMJ720901 ACN720901 SR720901 IV720901 WVH655365 WLL655365 WBP655365 VRT655365 VHX655365 UYB655365 UOF655365 UEJ655365 TUN655365 TKR655365 TAV655365 SQZ655365 SHD655365 RXH655365 RNL655365 RDP655365 QTT655365 QJX655365 QAB655365 PQF655365 PGJ655365 OWN655365 OMR655365 OCV655365 NSZ655365 NJD655365 MZH655365 MPL655365 MFP655365 LVT655365 LLX655365 LCB655365 KSF655365 KIJ655365 JYN655365 JOR655365 JEV655365 IUZ655365 ILD655365 IBH655365 HRL655365 HHP655365 GXT655365 GNX655365 GEB655365 FUF655365 FKJ655365 FAN655365 EQR655365 EGV655365 DWZ655365 DND655365 DDH655365 CTL655365 CJP655365 BZT655365 BPX655365 BGB655365 AWF655365 AMJ655365 ACN655365 SR655365 IV655365 WVH589829 WLL589829 WBP589829 VRT589829 VHX589829 UYB589829 UOF589829 UEJ589829 TUN589829 TKR589829 TAV589829 SQZ589829 SHD589829 RXH589829 RNL589829 RDP589829 QTT589829 QJX589829 QAB589829 PQF589829 PGJ589829 OWN589829 OMR589829 OCV589829 NSZ589829 NJD589829 MZH589829 MPL589829 MFP589829 LVT589829 LLX589829 LCB589829 KSF589829 KIJ589829 JYN589829 JOR589829 JEV589829 IUZ589829 ILD589829 IBH589829 HRL589829 HHP589829 GXT589829 GNX589829 GEB589829 FUF589829 FKJ589829 FAN589829 EQR589829 EGV589829 DWZ589829 DND589829 DDH589829 CTL589829 CJP589829 BZT589829 BPX589829 BGB589829 AWF589829 AMJ589829 ACN589829 SR589829 IV589829 WVH524293 WLL524293 WBP524293 VRT524293 VHX524293 UYB524293 UOF524293 UEJ524293 TUN524293 TKR524293 TAV524293 SQZ524293 SHD524293 RXH524293 RNL524293 RDP524293 QTT524293 QJX524293 QAB524293 PQF524293 PGJ524293 OWN524293 OMR524293 OCV524293 NSZ524293 NJD524293 MZH524293 MPL524293 MFP524293 LVT524293 LLX524293 LCB524293 KSF524293 KIJ524293 JYN524293 JOR524293 JEV524293 IUZ524293 ILD524293 IBH524293 HRL524293 HHP524293 GXT524293 GNX524293 GEB524293 FUF524293 FKJ524293 FAN524293 EQR524293 EGV524293 DWZ524293 DND524293 DDH524293 CTL524293 CJP524293 BZT524293 BPX524293 BGB524293 AWF524293 AMJ524293 ACN524293 SR524293 IV524293 WVH458757 WLL458757 WBP458757 VRT458757 VHX458757 UYB458757 UOF458757 UEJ458757 TUN458757 TKR458757 TAV458757 SQZ458757 SHD458757 RXH458757 RNL458757 RDP458757 QTT458757 QJX458757 QAB458757 PQF458757 PGJ458757 OWN458757 OMR458757 OCV458757 NSZ458757 NJD458757 MZH458757 MPL458757 MFP458757 LVT458757 LLX458757 LCB458757 KSF458757 KIJ458757 JYN458757 JOR458757 JEV458757 IUZ458757 ILD458757 IBH458757 HRL458757 HHP458757 GXT458757 GNX458757 GEB458757 FUF458757 FKJ458757 FAN458757 EQR458757 EGV458757 DWZ458757 DND458757 DDH458757 CTL458757 CJP458757 BZT458757 BPX458757 BGB458757 AWF458757 AMJ458757 ACN458757 SR458757 IV458757 WVH393221 WLL393221 WBP393221 VRT393221 VHX393221 UYB393221 UOF393221 UEJ393221 TUN393221 TKR393221 TAV393221 SQZ393221 SHD393221 RXH393221 RNL393221 RDP393221 QTT393221 QJX393221 QAB393221 PQF393221 PGJ393221 OWN393221 OMR393221 OCV393221 NSZ393221 NJD393221 MZH393221 MPL393221 MFP393221 LVT393221 LLX393221 LCB393221 KSF393221 KIJ393221 JYN393221 JOR393221 JEV393221 IUZ393221 ILD393221 IBH393221 HRL393221 HHP393221 GXT393221 GNX393221 GEB393221 FUF393221 FKJ393221 FAN393221 EQR393221 EGV393221 DWZ393221 DND393221 DDH393221 CTL393221 CJP393221 BZT393221 BPX393221 BGB393221 AWF393221 AMJ393221 ACN393221 SR393221 IV393221 WVH327685 WLL327685 WBP327685 VRT327685 VHX327685 UYB327685 UOF327685 UEJ327685 TUN327685 TKR327685 TAV327685 SQZ327685 SHD327685 RXH327685 RNL327685 RDP327685 QTT327685 QJX327685 QAB327685 PQF327685 PGJ327685 OWN327685 OMR327685 OCV327685 NSZ327685 NJD327685 MZH327685 MPL327685 MFP327685 LVT327685 LLX327685 LCB327685 KSF327685 KIJ327685 JYN327685 JOR327685 JEV327685 IUZ327685 ILD327685 IBH327685 HRL327685 HHP327685 GXT327685 GNX327685 GEB327685 FUF327685 FKJ327685 FAN327685 EQR327685 EGV327685 DWZ327685 DND327685 DDH327685 CTL327685 CJP327685 BZT327685 BPX327685 BGB327685 AWF327685 AMJ327685 ACN327685 SR327685 IV327685 WVH262149 WLL262149 WBP262149 VRT262149 VHX262149 UYB262149 UOF262149 UEJ262149 TUN262149 TKR262149 TAV262149 SQZ262149 SHD262149 RXH262149 RNL262149 RDP262149 QTT262149 QJX262149 QAB262149 PQF262149 PGJ262149 OWN262149 OMR262149 OCV262149 NSZ262149 NJD262149 MZH262149 MPL262149 MFP262149 LVT262149 LLX262149 LCB262149 KSF262149 KIJ262149 JYN262149 JOR262149 JEV262149 IUZ262149 ILD262149 IBH262149 HRL262149 HHP262149 GXT262149 GNX262149 GEB262149 FUF262149 FKJ262149 FAN262149 EQR262149 EGV262149 DWZ262149 DND262149 DDH262149 CTL262149 CJP262149 BZT262149 BPX262149 BGB262149 AWF262149 AMJ262149 ACN262149 SR262149 IV262149 WVH196613 WLL196613 WBP196613 VRT196613 VHX196613 UYB196613 UOF196613 UEJ196613 TUN196613 TKR196613 TAV196613 SQZ196613 SHD196613 RXH196613 RNL196613 RDP196613 QTT196613 QJX196613 QAB196613 PQF196613 PGJ196613 OWN196613 OMR196613 OCV196613 NSZ196613 NJD196613 MZH196613 MPL196613 MFP196613 LVT196613 LLX196613 LCB196613 KSF196613 KIJ196613 JYN196613 JOR196613 JEV196613 IUZ196613 ILD196613 IBH196613 HRL196613 HHP196613 GXT196613 GNX196613 GEB196613 FUF196613 FKJ196613 FAN196613 EQR196613 EGV196613 DWZ196613 DND196613 DDH196613 CTL196613 CJP196613 BZT196613 BPX196613 BGB196613 AWF196613 AMJ196613 ACN196613 SR196613 IV196613 WVH131077 WLL131077 WBP131077 VRT131077 VHX131077 UYB131077 UOF131077 UEJ131077 TUN131077 TKR131077 TAV131077 SQZ131077 SHD131077 RXH131077 RNL131077 RDP131077 QTT131077 QJX131077 QAB131077 PQF131077 PGJ131077 OWN131077 OMR131077 OCV131077 NSZ131077 NJD131077 MZH131077 MPL131077 MFP131077 LVT131077 LLX131077 LCB131077 KSF131077 KIJ131077 JYN131077 JOR131077 JEV131077 IUZ131077 ILD131077 IBH131077 HRL131077 HHP131077 GXT131077 GNX131077 GEB131077 FUF131077 FKJ131077 FAN131077 EQR131077 EGV131077 DWZ131077 DND131077 DDH131077 CTL131077 CJP131077 BZT131077 BPX131077 BGB131077 AWF131077 AMJ131077 ACN131077 SR131077 IV131077 WVH65541 WLL65541 WBP65541 VRT65541 VHX65541 UYB65541 UOF65541 UEJ65541 TUN65541 TKR65541 TAV65541 SQZ65541 SHD65541 RXH65541 RNL65541 RDP65541 QTT65541 QJX65541 QAB65541 PQF65541 PGJ65541 OWN65541 OMR65541 OCV65541 NSZ65541 NJD65541 MZH65541 MPL65541 MFP65541 LVT65541 LLX65541 LCB65541 KSF65541 KIJ65541 JYN65541 JOR65541 JEV65541 IUZ65541 ILD65541 IBH65541 HRL65541 HHP65541 GXT65541 GNX65541 GEB65541 FUF65541 FKJ65541 FAN65541 EQR65541 EGV65541 DWZ65541 DND65541 DDH65541 CTL65541 CJP65541 BZT65541 BPX65541 BGB65541 AWF65541 AMJ65541 ACN65541 SR65541 IV65541 WVH26 WLL26 WBP26 VRT26 VHX26 UYB26 UOF26 UEJ26 TUN26 TKR26 TAV26 SQZ26 SHD26 RXH26 RNL26 RDP26 QTT26 QJX26 QAB26 PQF26 PGJ26 OWN26 OMR26 OCV26 NSZ26 NJD26 MZH26 MPL26 MFP26 LVT26 LLX26 LCB26 KSF26 KIJ26 JYN26 JOR26 JEV26 IUZ26 ILD26 IBH26 HRL26 HHP26 GXT26 GNX26 GEB26 FUF26 FKJ26 FAN26 EQR26 EGV26 DWZ26 DND26 DDH26 CTL26 CJP26 BZT26 BPX26 BGB26 AWF26 AMJ26 ACN26">
      <formula1>IV$93:IV$99</formula1>
    </dataValidation>
    <dataValidation type="list" allowBlank="1" showInputMessage="1" showErrorMessage="1" promptTitle="Row 21: HTC Unit Designation" prompt="Select the appropriate housing tax credit unit designation for this unit (TC30%, TC40%, MR, etc.). " sqref="IV27 SR27 WVH983046 WLL983046 WBP983046 VRT983046 VHX983046 UYB983046 UOF983046 UEJ983046 TUN983046 TKR983046 TAV983046 SQZ983046 SHD983046 RXH983046 RNL983046 RDP983046 QTT983046 QJX983046 QAB983046 PQF983046 PGJ983046 OWN983046 OMR983046 OCV983046 NSZ983046 NJD983046 MZH983046 MPL983046 MFP983046 LVT983046 LLX983046 LCB983046 KSF983046 KIJ983046 JYN983046 JOR983046 JEV983046 IUZ983046 ILD983046 IBH983046 HRL983046 HHP983046 GXT983046 GNX983046 GEB983046 FUF983046 FKJ983046 FAN983046 EQR983046 EGV983046 DWZ983046 DND983046 DDH983046 CTL983046 CJP983046 BZT983046 BPX983046 BGB983046 AWF983046 AMJ983046 ACN983046 SR983046 IV983046 WVH917510 WLL917510 WBP917510 VRT917510 VHX917510 UYB917510 UOF917510 UEJ917510 TUN917510 TKR917510 TAV917510 SQZ917510 SHD917510 RXH917510 RNL917510 RDP917510 QTT917510 QJX917510 QAB917510 PQF917510 PGJ917510 OWN917510 OMR917510 OCV917510 NSZ917510 NJD917510 MZH917510 MPL917510 MFP917510 LVT917510 LLX917510 LCB917510 KSF917510 KIJ917510 JYN917510 JOR917510 JEV917510 IUZ917510 ILD917510 IBH917510 HRL917510 HHP917510 GXT917510 GNX917510 GEB917510 FUF917510 FKJ917510 FAN917510 EQR917510 EGV917510 DWZ917510 DND917510 DDH917510 CTL917510 CJP917510 BZT917510 BPX917510 BGB917510 AWF917510 AMJ917510 ACN917510 SR917510 IV917510 WVH851974 WLL851974 WBP851974 VRT851974 VHX851974 UYB851974 UOF851974 UEJ851974 TUN851974 TKR851974 TAV851974 SQZ851974 SHD851974 RXH851974 RNL851974 RDP851974 QTT851974 QJX851974 QAB851974 PQF851974 PGJ851974 OWN851974 OMR851974 OCV851974 NSZ851974 NJD851974 MZH851974 MPL851974 MFP851974 LVT851974 LLX851974 LCB851974 KSF851974 KIJ851974 JYN851974 JOR851974 JEV851974 IUZ851974 ILD851974 IBH851974 HRL851974 HHP851974 GXT851974 GNX851974 GEB851974 FUF851974 FKJ851974 FAN851974 EQR851974 EGV851974 DWZ851974 DND851974 DDH851974 CTL851974 CJP851974 BZT851974 BPX851974 BGB851974 AWF851974 AMJ851974 ACN851974 SR851974 IV851974 WVH786438 WLL786438 WBP786438 VRT786438 VHX786438 UYB786438 UOF786438 UEJ786438 TUN786438 TKR786438 TAV786438 SQZ786438 SHD786438 RXH786438 RNL786438 RDP786438 QTT786438 QJX786438 QAB786438 PQF786438 PGJ786438 OWN786438 OMR786438 OCV786438 NSZ786438 NJD786438 MZH786438 MPL786438 MFP786438 LVT786438 LLX786438 LCB786438 KSF786438 KIJ786438 JYN786438 JOR786438 JEV786438 IUZ786438 ILD786438 IBH786438 HRL786438 HHP786438 GXT786438 GNX786438 GEB786438 FUF786438 FKJ786438 FAN786438 EQR786438 EGV786438 DWZ786438 DND786438 DDH786438 CTL786438 CJP786438 BZT786438 BPX786438 BGB786438 AWF786438 AMJ786438 ACN786438 SR786438 IV786438 WVH720902 WLL720902 WBP720902 VRT720902 VHX720902 UYB720902 UOF720902 UEJ720902 TUN720902 TKR720902 TAV720902 SQZ720902 SHD720902 RXH720902 RNL720902 RDP720902 QTT720902 QJX720902 QAB720902 PQF720902 PGJ720902 OWN720902 OMR720902 OCV720902 NSZ720902 NJD720902 MZH720902 MPL720902 MFP720902 LVT720902 LLX720902 LCB720902 KSF720902 KIJ720902 JYN720902 JOR720902 JEV720902 IUZ720902 ILD720902 IBH720902 HRL720902 HHP720902 GXT720902 GNX720902 GEB720902 FUF720902 FKJ720902 FAN720902 EQR720902 EGV720902 DWZ720902 DND720902 DDH720902 CTL720902 CJP720902 BZT720902 BPX720902 BGB720902 AWF720902 AMJ720902 ACN720902 SR720902 IV720902 WVH655366 WLL655366 WBP655366 VRT655366 VHX655366 UYB655366 UOF655366 UEJ655366 TUN655366 TKR655366 TAV655366 SQZ655366 SHD655366 RXH655366 RNL655366 RDP655366 QTT655366 QJX655366 QAB655366 PQF655366 PGJ655366 OWN655366 OMR655366 OCV655366 NSZ655366 NJD655366 MZH655366 MPL655366 MFP655366 LVT655366 LLX655366 LCB655366 KSF655366 KIJ655366 JYN655366 JOR655366 JEV655366 IUZ655366 ILD655366 IBH655366 HRL655366 HHP655366 GXT655366 GNX655366 GEB655366 FUF655366 FKJ655366 FAN655366 EQR655366 EGV655366 DWZ655366 DND655366 DDH655366 CTL655366 CJP655366 BZT655366 BPX655366 BGB655366 AWF655366 AMJ655366 ACN655366 SR655366 IV655366 WVH589830 WLL589830 WBP589830 VRT589830 VHX589830 UYB589830 UOF589830 UEJ589830 TUN589830 TKR589830 TAV589830 SQZ589830 SHD589830 RXH589830 RNL589830 RDP589830 QTT589830 QJX589830 QAB589830 PQF589830 PGJ589830 OWN589830 OMR589830 OCV589830 NSZ589830 NJD589830 MZH589830 MPL589830 MFP589830 LVT589830 LLX589830 LCB589830 KSF589830 KIJ589830 JYN589830 JOR589830 JEV589830 IUZ589830 ILD589830 IBH589830 HRL589830 HHP589830 GXT589830 GNX589830 GEB589830 FUF589830 FKJ589830 FAN589830 EQR589830 EGV589830 DWZ589830 DND589830 DDH589830 CTL589830 CJP589830 BZT589830 BPX589830 BGB589830 AWF589830 AMJ589830 ACN589830 SR589830 IV589830 WVH524294 WLL524294 WBP524294 VRT524294 VHX524294 UYB524294 UOF524294 UEJ524294 TUN524294 TKR524294 TAV524294 SQZ524294 SHD524294 RXH524294 RNL524294 RDP524294 QTT524294 QJX524294 QAB524294 PQF524294 PGJ524294 OWN524294 OMR524294 OCV524294 NSZ524294 NJD524294 MZH524294 MPL524294 MFP524294 LVT524294 LLX524294 LCB524294 KSF524294 KIJ524294 JYN524294 JOR524294 JEV524294 IUZ524294 ILD524294 IBH524294 HRL524294 HHP524294 GXT524294 GNX524294 GEB524294 FUF524294 FKJ524294 FAN524294 EQR524294 EGV524294 DWZ524294 DND524294 DDH524294 CTL524294 CJP524294 BZT524294 BPX524294 BGB524294 AWF524294 AMJ524294 ACN524294 SR524294 IV524294 WVH458758 WLL458758 WBP458758 VRT458758 VHX458758 UYB458758 UOF458758 UEJ458758 TUN458758 TKR458758 TAV458758 SQZ458758 SHD458758 RXH458758 RNL458758 RDP458758 QTT458758 QJX458758 QAB458758 PQF458758 PGJ458758 OWN458758 OMR458758 OCV458758 NSZ458758 NJD458758 MZH458758 MPL458758 MFP458758 LVT458758 LLX458758 LCB458758 KSF458758 KIJ458758 JYN458758 JOR458758 JEV458758 IUZ458758 ILD458758 IBH458758 HRL458758 HHP458758 GXT458758 GNX458758 GEB458758 FUF458758 FKJ458758 FAN458758 EQR458758 EGV458758 DWZ458758 DND458758 DDH458758 CTL458758 CJP458758 BZT458758 BPX458758 BGB458758 AWF458758 AMJ458758 ACN458758 SR458758 IV458758 WVH393222 WLL393222 WBP393222 VRT393222 VHX393222 UYB393222 UOF393222 UEJ393222 TUN393222 TKR393222 TAV393222 SQZ393222 SHD393222 RXH393222 RNL393222 RDP393222 QTT393222 QJX393222 QAB393222 PQF393222 PGJ393222 OWN393222 OMR393222 OCV393222 NSZ393222 NJD393222 MZH393222 MPL393222 MFP393222 LVT393222 LLX393222 LCB393222 KSF393222 KIJ393222 JYN393222 JOR393222 JEV393222 IUZ393222 ILD393222 IBH393222 HRL393222 HHP393222 GXT393222 GNX393222 GEB393222 FUF393222 FKJ393222 FAN393222 EQR393222 EGV393222 DWZ393222 DND393222 DDH393222 CTL393222 CJP393222 BZT393222 BPX393222 BGB393222 AWF393222 AMJ393222 ACN393222 SR393222 IV393222 WVH327686 WLL327686 WBP327686 VRT327686 VHX327686 UYB327686 UOF327686 UEJ327686 TUN327686 TKR327686 TAV327686 SQZ327686 SHD327686 RXH327686 RNL327686 RDP327686 QTT327686 QJX327686 QAB327686 PQF327686 PGJ327686 OWN327686 OMR327686 OCV327686 NSZ327686 NJD327686 MZH327686 MPL327686 MFP327686 LVT327686 LLX327686 LCB327686 KSF327686 KIJ327686 JYN327686 JOR327686 JEV327686 IUZ327686 ILD327686 IBH327686 HRL327686 HHP327686 GXT327686 GNX327686 GEB327686 FUF327686 FKJ327686 FAN327686 EQR327686 EGV327686 DWZ327686 DND327686 DDH327686 CTL327686 CJP327686 BZT327686 BPX327686 BGB327686 AWF327686 AMJ327686 ACN327686 SR327686 IV327686 WVH262150 WLL262150 WBP262150 VRT262150 VHX262150 UYB262150 UOF262150 UEJ262150 TUN262150 TKR262150 TAV262150 SQZ262150 SHD262150 RXH262150 RNL262150 RDP262150 QTT262150 QJX262150 QAB262150 PQF262150 PGJ262150 OWN262150 OMR262150 OCV262150 NSZ262150 NJD262150 MZH262150 MPL262150 MFP262150 LVT262150 LLX262150 LCB262150 KSF262150 KIJ262150 JYN262150 JOR262150 JEV262150 IUZ262150 ILD262150 IBH262150 HRL262150 HHP262150 GXT262150 GNX262150 GEB262150 FUF262150 FKJ262150 FAN262150 EQR262150 EGV262150 DWZ262150 DND262150 DDH262150 CTL262150 CJP262150 BZT262150 BPX262150 BGB262150 AWF262150 AMJ262150 ACN262150 SR262150 IV262150 WVH196614 WLL196614 WBP196614 VRT196614 VHX196614 UYB196614 UOF196614 UEJ196614 TUN196614 TKR196614 TAV196614 SQZ196614 SHD196614 RXH196614 RNL196614 RDP196614 QTT196614 QJX196614 QAB196614 PQF196614 PGJ196614 OWN196614 OMR196614 OCV196614 NSZ196614 NJD196614 MZH196614 MPL196614 MFP196614 LVT196614 LLX196614 LCB196614 KSF196614 KIJ196614 JYN196614 JOR196614 JEV196614 IUZ196614 ILD196614 IBH196614 HRL196614 HHP196614 GXT196614 GNX196614 GEB196614 FUF196614 FKJ196614 FAN196614 EQR196614 EGV196614 DWZ196614 DND196614 DDH196614 CTL196614 CJP196614 BZT196614 BPX196614 BGB196614 AWF196614 AMJ196614 ACN196614 SR196614 IV196614 WVH131078 WLL131078 WBP131078 VRT131078 VHX131078 UYB131078 UOF131078 UEJ131078 TUN131078 TKR131078 TAV131078 SQZ131078 SHD131078 RXH131078 RNL131078 RDP131078 QTT131078 QJX131078 QAB131078 PQF131078 PGJ131078 OWN131078 OMR131078 OCV131078 NSZ131078 NJD131078 MZH131078 MPL131078 MFP131078 LVT131078 LLX131078 LCB131078 KSF131078 KIJ131078 JYN131078 JOR131078 JEV131078 IUZ131078 ILD131078 IBH131078 HRL131078 HHP131078 GXT131078 GNX131078 GEB131078 FUF131078 FKJ131078 FAN131078 EQR131078 EGV131078 DWZ131078 DND131078 DDH131078 CTL131078 CJP131078 BZT131078 BPX131078 BGB131078 AWF131078 AMJ131078 ACN131078 SR131078 IV131078 WVH65542 WLL65542 WBP65542 VRT65542 VHX65542 UYB65542 UOF65542 UEJ65542 TUN65542 TKR65542 TAV65542 SQZ65542 SHD65542 RXH65542 RNL65542 RDP65542 QTT65542 QJX65542 QAB65542 PQF65542 PGJ65542 OWN65542 OMR65542 OCV65542 NSZ65542 NJD65542 MZH65542 MPL65542 MFP65542 LVT65542 LLX65542 LCB65542 KSF65542 KIJ65542 JYN65542 JOR65542 JEV65542 IUZ65542 ILD65542 IBH65542 HRL65542 HHP65542 GXT65542 GNX65542 GEB65542 FUF65542 FKJ65542 FAN65542 EQR65542 EGV65542 DWZ65542 DND65542 DDH65542 CTL65542 CJP65542 BZT65542 BPX65542 BGB65542 AWF65542 AMJ65542 ACN65542 SR65542 IV65542 WVH27 WLL27 WBP27 VRT27 VHX27 UYB27 UOF27 UEJ27 TUN27 TKR27 TAV27 SQZ27 SHD27 RXH27 RNL27 RDP27 QTT27 QJX27 QAB27 PQF27 PGJ27 OWN27 OMR27 OCV27 NSZ27 NJD27 MZH27 MPL27 MFP27 LVT27 LLX27 LCB27 KSF27 KIJ27 JYN27 JOR27 JEV27 IUZ27 ILD27 IBH27 HRL27 HHP27 GXT27 GNX27 GEB27 FUF27 FKJ27 FAN27 EQR27 EGV27 DWZ27 DND27 DDH27 CTL27 CJP27 BZT27 BPX27 BGB27 AWF27 AMJ27 ACN27">
      <formula1>IV$93:IV$99</formula1>
    </dataValidation>
    <dataValidation type="list" allowBlank="1" showInputMessage="1" showErrorMessage="1" promptTitle="Row 22: HTC Unit Designation" prompt="Select the appropriate housing tax credit unit designation for this unit (TC30%, TC40%, MR, etc.). " sqref="IV28 SR28 WVH983047 WLL983047 WBP983047 VRT983047 VHX983047 UYB983047 UOF983047 UEJ983047 TUN983047 TKR983047 TAV983047 SQZ983047 SHD983047 RXH983047 RNL983047 RDP983047 QTT983047 QJX983047 QAB983047 PQF983047 PGJ983047 OWN983047 OMR983047 OCV983047 NSZ983047 NJD983047 MZH983047 MPL983047 MFP983047 LVT983047 LLX983047 LCB983047 KSF983047 KIJ983047 JYN983047 JOR983047 JEV983047 IUZ983047 ILD983047 IBH983047 HRL983047 HHP983047 GXT983047 GNX983047 GEB983047 FUF983047 FKJ983047 FAN983047 EQR983047 EGV983047 DWZ983047 DND983047 DDH983047 CTL983047 CJP983047 BZT983047 BPX983047 BGB983047 AWF983047 AMJ983047 ACN983047 SR983047 IV983047 WVH917511 WLL917511 WBP917511 VRT917511 VHX917511 UYB917511 UOF917511 UEJ917511 TUN917511 TKR917511 TAV917511 SQZ917511 SHD917511 RXH917511 RNL917511 RDP917511 QTT917511 QJX917511 QAB917511 PQF917511 PGJ917511 OWN917511 OMR917511 OCV917511 NSZ917511 NJD917511 MZH917511 MPL917511 MFP917511 LVT917511 LLX917511 LCB917511 KSF917511 KIJ917511 JYN917511 JOR917511 JEV917511 IUZ917511 ILD917511 IBH917511 HRL917511 HHP917511 GXT917511 GNX917511 GEB917511 FUF917511 FKJ917511 FAN917511 EQR917511 EGV917511 DWZ917511 DND917511 DDH917511 CTL917511 CJP917511 BZT917511 BPX917511 BGB917511 AWF917511 AMJ917511 ACN917511 SR917511 IV917511 WVH851975 WLL851975 WBP851975 VRT851975 VHX851975 UYB851975 UOF851975 UEJ851975 TUN851975 TKR851975 TAV851975 SQZ851975 SHD851975 RXH851975 RNL851975 RDP851975 QTT851975 QJX851975 QAB851975 PQF851975 PGJ851975 OWN851975 OMR851975 OCV851975 NSZ851975 NJD851975 MZH851975 MPL851975 MFP851975 LVT851975 LLX851975 LCB851975 KSF851975 KIJ851975 JYN851975 JOR851975 JEV851975 IUZ851975 ILD851975 IBH851975 HRL851975 HHP851975 GXT851975 GNX851975 GEB851975 FUF851975 FKJ851975 FAN851975 EQR851975 EGV851975 DWZ851975 DND851975 DDH851975 CTL851975 CJP851975 BZT851975 BPX851975 BGB851975 AWF851975 AMJ851975 ACN851975 SR851975 IV851975 WVH786439 WLL786439 WBP786439 VRT786439 VHX786439 UYB786439 UOF786439 UEJ786439 TUN786439 TKR786439 TAV786439 SQZ786439 SHD786439 RXH786439 RNL786439 RDP786439 QTT786439 QJX786439 QAB786439 PQF786439 PGJ786439 OWN786439 OMR786439 OCV786439 NSZ786439 NJD786439 MZH786439 MPL786439 MFP786439 LVT786439 LLX786439 LCB786439 KSF786439 KIJ786439 JYN786439 JOR786439 JEV786439 IUZ786439 ILD786439 IBH786439 HRL786439 HHP786439 GXT786439 GNX786439 GEB786439 FUF786439 FKJ786439 FAN786439 EQR786439 EGV786439 DWZ786439 DND786439 DDH786439 CTL786439 CJP786439 BZT786439 BPX786439 BGB786439 AWF786439 AMJ786439 ACN786439 SR786439 IV786439 WVH720903 WLL720903 WBP720903 VRT720903 VHX720903 UYB720903 UOF720903 UEJ720903 TUN720903 TKR720903 TAV720903 SQZ720903 SHD720903 RXH720903 RNL720903 RDP720903 QTT720903 QJX720903 QAB720903 PQF720903 PGJ720903 OWN720903 OMR720903 OCV720903 NSZ720903 NJD720903 MZH720903 MPL720903 MFP720903 LVT720903 LLX720903 LCB720903 KSF720903 KIJ720903 JYN720903 JOR720903 JEV720903 IUZ720903 ILD720903 IBH720903 HRL720903 HHP720903 GXT720903 GNX720903 GEB720903 FUF720903 FKJ720903 FAN720903 EQR720903 EGV720903 DWZ720903 DND720903 DDH720903 CTL720903 CJP720903 BZT720903 BPX720903 BGB720903 AWF720903 AMJ720903 ACN720903 SR720903 IV720903 WVH655367 WLL655367 WBP655367 VRT655367 VHX655367 UYB655367 UOF655367 UEJ655367 TUN655367 TKR655367 TAV655367 SQZ655367 SHD655367 RXH655367 RNL655367 RDP655367 QTT655367 QJX655367 QAB655367 PQF655367 PGJ655367 OWN655367 OMR655367 OCV655367 NSZ655367 NJD655367 MZH655367 MPL655367 MFP655367 LVT655367 LLX655367 LCB655367 KSF655367 KIJ655367 JYN655367 JOR655367 JEV655367 IUZ655367 ILD655367 IBH655367 HRL655367 HHP655367 GXT655367 GNX655367 GEB655367 FUF655367 FKJ655367 FAN655367 EQR655367 EGV655367 DWZ655367 DND655367 DDH655367 CTL655367 CJP655367 BZT655367 BPX655367 BGB655367 AWF655367 AMJ655367 ACN655367 SR655367 IV655367 WVH589831 WLL589831 WBP589831 VRT589831 VHX589831 UYB589831 UOF589831 UEJ589831 TUN589831 TKR589831 TAV589831 SQZ589831 SHD589831 RXH589831 RNL589831 RDP589831 QTT589831 QJX589831 QAB589831 PQF589831 PGJ589831 OWN589831 OMR589831 OCV589831 NSZ589831 NJD589831 MZH589831 MPL589831 MFP589831 LVT589831 LLX589831 LCB589831 KSF589831 KIJ589831 JYN589831 JOR589831 JEV589831 IUZ589831 ILD589831 IBH589831 HRL589831 HHP589831 GXT589831 GNX589831 GEB589831 FUF589831 FKJ589831 FAN589831 EQR589831 EGV589831 DWZ589831 DND589831 DDH589831 CTL589831 CJP589831 BZT589831 BPX589831 BGB589831 AWF589831 AMJ589831 ACN589831 SR589831 IV589831 WVH524295 WLL524295 WBP524295 VRT524295 VHX524295 UYB524295 UOF524295 UEJ524295 TUN524295 TKR524295 TAV524295 SQZ524295 SHD524295 RXH524295 RNL524295 RDP524295 QTT524295 QJX524295 QAB524295 PQF524295 PGJ524295 OWN524295 OMR524295 OCV524295 NSZ524295 NJD524295 MZH524295 MPL524295 MFP524295 LVT524295 LLX524295 LCB524295 KSF524295 KIJ524295 JYN524295 JOR524295 JEV524295 IUZ524295 ILD524295 IBH524295 HRL524295 HHP524295 GXT524295 GNX524295 GEB524295 FUF524295 FKJ524295 FAN524295 EQR524295 EGV524295 DWZ524295 DND524295 DDH524295 CTL524295 CJP524295 BZT524295 BPX524295 BGB524295 AWF524295 AMJ524295 ACN524295 SR524295 IV524295 WVH458759 WLL458759 WBP458759 VRT458759 VHX458759 UYB458759 UOF458759 UEJ458759 TUN458759 TKR458759 TAV458759 SQZ458759 SHD458759 RXH458759 RNL458759 RDP458759 QTT458759 QJX458759 QAB458759 PQF458759 PGJ458759 OWN458759 OMR458759 OCV458759 NSZ458759 NJD458759 MZH458759 MPL458759 MFP458759 LVT458759 LLX458759 LCB458759 KSF458759 KIJ458759 JYN458759 JOR458759 JEV458759 IUZ458759 ILD458759 IBH458759 HRL458759 HHP458759 GXT458759 GNX458759 GEB458759 FUF458759 FKJ458759 FAN458759 EQR458759 EGV458759 DWZ458759 DND458759 DDH458759 CTL458759 CJP458759 BZT458759 BPX458759 BGB458759 AWF458759 AMJ458759 ACN458759 SR458759 IV458759 WVH393223 WLL393223 WBP393223 VRT393223 VHX393223 UYB393223 UOF393223 UEJ393223 TUN393223 TKR393223 TAV393223 SQZ393223 SHD393223 RXH393223 RNL393223 RDP393223 QTT393223 QJX393223 QAB393223 PQF393223 PGJ393223 OWN393223 OMR393223 OCV393223 NSZ393223 NJD393223 MZH393223 MPL393223 MFP393223 LVT393223 LLX393223 LCB393223 KSF393223 KIJ393223 JYN393223 JOR393223 JEV393223 IUZ393223 ILD393223 IBH393223 HRL393223 HHP393223 GXT393223 GNX393223 GEB393223 FUF393223 FKJ393223 FAN393223 EQR393223 EGV393223 DWZ393223 DND393223 DDH393223 CTL393223 CJP393223 BZT393223 BPX393223 BGB393223 AWF393223 AMJ393223 ACN393223 SR393223 IV393223 WVH327687 WLL327687 WBP327687 VRT327687 VHX327687 UYB327687 UOF327687 UEJ327687 TUN327687 TKR327687 TAV327687 SQZ327687 SHD327687 RXH327687 RNL327687 RDP327687 QTT327687 QJX327687 QAB327687 PQF327687 PGJ327687 OWN327687 OMR327687 OCV327687 NSZ327687 NJD327687 MZH327687 MPL327687 MFP327687 LVT327687 LLX327687 LCB327687 KSF327687 KIJ327687 JYN327687 JOR327687 JEV327687 IUZ327687 ILD327687 IBH327687 HRL327687 HHP327687 GXT327687 GNX327687 GEB327687 FUF327687 FKJ327687 FAN327687 EQR327687 EGV327687 DWZ327687 DND327687 DDH327687 CTL327687 CJP327687 BZT327687 BPX327687 BGB327687 AWF327687 AMJ327687 ACN327687 SR327687 IV327687 WVH262151 WLL262151 WBP262151 VRT262151 VHX262151 UYB262151 UOF262151 UEJ262151 TUN262151 TKR262151 TAV262151 SQZ262151 SHD262151 RXH262151 RNL262151 RDP262151 QTT262151 QJX262151 QAB262151 PQF262151 PGJ262151 OWN262151 OMR262151 OCV262151 NSZ262151 NJD262151 MZH262151 MPL262151 MFP262151 LVT262151 LLX262151 LCB262151 KSF262151 KIJ262151 JYN262151 JOR262151 JEV262151 IUZ262151 ILD262151 IBH262151 HRL262151 HHP262151 GXT262151 GNX262151 GEB262151 FUF262151 FKJ262151 FAN262151 EQR262151 EGV262151 DWZ262151 DND262151 DDH262151 CTL262151 CJP262151 BZT262151 BPX262151 BGB262151 AWF262151 AMJ262151 ACN262151 SR262151 IV262151 WVH196615 WLL196615 WBP196615 VRT196615 VHX196615 UYB196615 UOF196615 UEJ196615 TUN196615 TKR196615 TAV196615 SQZ196615 SHD196615 RXH196615 RNL196615 RDP196615 QTT196615 QJX196615 QAB196615 PQF196615 PGJ196615 OWN196615 OMR196615 OCV196615 NSZ196615 NJD196615 MZH196615 MPL196615 MFP196615 LVT196615 LLX196615 LCB196615 KSF196615 KIJ196615 JYN196615 JOR196615 JEV196615 IUZ196615 ILD196615 IBH196615 HRL196615 HHP196615 GXT196615 GNX196615 GEB196615 FUF196615 FKJ196615 FAN196615 EQR196615 EGV196615 DWZ196615 DND196615 DDH196615 CTL196615 CJP196615 BZT196615 BPX196615 BGB196615 AWF196615 AMJ196615 ACN196615 SR196615 IV196615 WVH131079 WLL131079 WBP131079 VRT131079 VHX131079 UYB131079 UOF131079 UEJ131079 TUN131079 TKR131079 TAV131079 SQZ131079 SHD131079 RXH131079 RNL131079 RDP131079 QTT131079 QJX131079 QAB131079 PQF131079 PGJ131079 OWN131079 OMR131079 OCV131079 NSZ131079 NJD131079 MZH131079 MPL131079 MFP131079 LVT131079 LLX131079 LCB131079 KSF131079 KIJ131079 JYN131079 JOR131079 JEV131079 IUZ131079 ILD131079 IBH131079 HRL131079 HHP131079 GXT131079 GNX131079 GEB131079 FUF131079 FKJ131079 FAN131079 EQR131079 EGV131079 DWZ131079 DND131079 DDH131079 CTL131079 CJP131079 BZT131079 BPX131079 BGB131079 AWF131079 AMJ131079 ACN131079 SR131079 IV131079 WVH65543 WLL65543 WBP65543 VRT65543 VHX65543 UYB65543 UOF65543 UEJ65543 TUN65543 TKR65543 TAV65543 SQZ65543 SHD65543 RXH65543 RNL65543 RDP65543 QTT65543 QJX65543 QAB65543 PQF65543 PGJ65543 OWN65543 OMR65543 OCV65543 NSZ65543 NJD65543 MZH65543 MPL65543 MFP65543 LVT65543 LLX65543 LCB65543 KSF65543 KIJ65543 JYN65543 JOR65543 JEV65543 IUZ65543 ILD65543 IBH65543 HRL65543 HHP65543 GXT65543 GNX65543 GEB65543 FUF65543 FKJ65543 FAN65543 EQR65543 EGV65543 DWZ65543 DND65543 DDH65543 CTL65543 CJP65543 BZT65543 BPX65543 BGB65543 AWF65543 AMJ65543 ACN65543 SR65543 IV65543 WVH28 WLL28 WBP28 VRT28 VHX28 UYB28 UOF28 UEJ28 TUN28 TKR28 TAV28 SQZ28 SHD28 RXH28 RNL28 RDP28 QTT28 QJX28 QAB28 PQF28 PGJ28 OWN28 OMR28 OCV28 NSZ28 NJD28 MZH28 MPL28 MFP28 LVT28 LLX28 LCB28 KSF28 KIJ28 JYN28 JOR28 JEV28 IUZ28 ILD28 IBH28 HRL28 HHP28 GXT28 GNX28 GEB28 FUF28 FKJ28 FAN28 EQR28 EGV28 DWZ28 DND28 DDH28 CTL28 CJP28 BZT28 BPX28 BGB28 AWF28 AMJ28 ACN28">
      <formula1>IV$93:IV$99</formula1>
    </dataValidation>
    <dataValidation type="list" allowBlank="1" showInputMessage="1" showErrorMessage="1" promptTitle="Row 23: HTC Unit Designation" prompt="Select the appropriate housing tax credit unit designation for this unit (TC30%, TC40%, MR, etc.). " sqref="IV29 SR29 WVH983048 WLL983048 WBP983048 VRT983048 VHX983048 UYB983048 UOF983048 UEJ983048 TUN983048 TKR983048 TAV983048 SQZ983048 SHD983048 RXH983048 RNL983048 RDP983048 QTT983048 QJX983048 QAB983048 PQF983048 PGJ983048 OWN983048 OMR983048 OCV983048 NSZ983048 NJD983048 MZH983048 MPL983048 MFP983048 LVT983048 LLX983048 LCB983048 KSF983048 KIJ983048 JYN983048 JOR983048 JEV983048 IUZ983048 ILD983048 IBH983048 HRL983048 HHP983048 GXT983048 GNX983048 GEB983048 FUF983048 FKJ983048 FAN983048 EQR983048 EGV983048 DWZ983048 DND983048 DDH983048 CTL983048 CJP983048 BZT983048 BPX983048 BGB983048 AWF983048 AMJ983048 ACN983048 SR983048 IV983048 WVH917512 WLL917512 WBP917512 VRT917512 VHX917512 UYB917512 UOF917512 UEJ917512 TUN917512 TKR917512 TAV917512 SQZ917512 SHD917512 RXH917512 RNL917512 RDP917512 QTT917512 QJX917512 QAB917512 PQF917512 PGJ917512 OWN917512 OMR917512 OCV917512 NSZ917512 NJD917512 MZH917512 MPL917512 MFP917512 LVT917512 LLX917512 LCB917512 KSF917512 KIJ917512 JYN917512 JOR917512 JEV917512 IUZ917512 ILD917512 IBH917512 HRL917512 HHP917512 GXT917512 GNX917512 GEB917512 FUF917512 FKJ917512 FAN917512 EQR917512 EGV917512 DWZ917512 DND917512 DDH917512 CTL917512 CJP917512 BZT917512 BPX917512 BGB917512 AWF917512 AMJ917512 ACN917512 SR917512 IV917512 WVH851976 WLL851976 WBP851976 VRT851976 VHX851976 UYB851976 UOF851976 UEJ851976 TUN851976 TKR851976 TAV851976 SQZ851976 SHD851976 RXH851976 RNL851976 RDP851976 QTT851976 QJX851976 QAB851976 PQF851976 PGJ851976 OWN851976 OMR851976 OCV851976 NSZ851976 NJD851976 MZH851976 MPL851976 MFP851976 LVT851976 LLX851976 LCB851976 KSF851976 KIJ851976 JYN851976 JOR851976 JEV851976 IUZ851976 ILD851976 IBH851976 HRL851976 HHP851976 GXT851976 GNX851976 GEB851976 FUF851976 FKJ851976 FAN851976 EQR851976 EGV851976 DWZ851976 DND851976 DDH851976 CTL851976 CJP851976 BZT851976 BPX851976 BGB851976 AWF851976 AMJ851976 ACN851976 SR851976 IV851976 WVH786440 WLL786440 WBP786440 VRT786440 VHX786440 UYB786440 UOF786440 UEJ786440 TUN786440 TKR786440 TAV786440 SQZ786440 SHD786440 RXH786440 RNL786440 RDP786440 QTT786440 QJX786440 QAB786440 PQF786440 PGJ786440 OWN786440 OMR786440 OCV786440 NSZ786440 NJD786440 MZH786440 MPL786440 MFP786440 LVT786440 LLX786440 LCB786440 KSF786440 KIJ786440 JYN786440 JOR786440 JEV786440 IUZ786440 ILD786440 IBH786440 HRL786440 HHP786440 GXT786440 GNX786440 GEB786440 FUF786440 FKJ786440 FAN786440 EQR786440 EGV786440 DWZ786440 DND786440 DDH786440 CTL786440 CJP786440 BZT786440 BPX786440 BGB786440 AWF786440 AMJ786440 ACN786440 SR786440 IV786440 WVH720904 WLL720904 WBP720904 VRT720904 VHX720904 UYB720904 UOF720904 UEJ720904 TUN720904 TKR720904 TAV720904 SQZ720904 SHD720904 RXH720904 RNL720904 RDP720904 QTT720904 QJX720904 QAB720904 PQF720904 PGJ720904 OWN720904 OMR720904 OCV720904 NSZ720904 NJD720904 MZH720904 MPL720904 MFP720904 LVT720904 LLX720904 LCB720904 KSF720904 KIJ720904 JYN720904 JOR720904 JEV720904 IUZ720904 ILD720904 IBH720904 HRL720904 HHP720904 GXT720904 GNX720904 GEB720904 FUF720904 FKJ720904 FAN720904 EQR720904 EGV720904 DWZ720904 DND720904 DDH720904 CTL720904 CJP720904 BZT720904 BPX720904 BGB720904 AWF720904 AMJ720904 ACN720904 SR720904 IV720904 WVH655368 WLL655368 WBP655368 VRT655368 VHX655368 UYB655368 UOF655368 UEJ655368 TUN655368 TKR655368 TAV655368 SQZ655368 SHD655368 RXH655368 RNL655368 RDP655368 QTT655368 QJX655368 QAB655368 PQF655368 PGJ655368 OWN655368 OMR655368 OCV655368 NSZ655368 NJD655368 MZH655368 MPL655368 MFP655368 LVT655368 LLX655368 LCB655368 KSF655368 KIJ655368 JYN655368 JOR655368 JEV655368 IUZ655368 ILD655368 IBH655368 HRL655368 HHP655368 GXT655368 GNX655368 GEB655368 FUF655368 FKJ655368 FAN655368 EQR655368 EGV655368 DWZ655368 DND655368 DDH655368 CTL655368 CJP655368 BZT655368 BPX655368 BGB655368 AWF655368 AMJ655368 ACN655368 SR655368 IV655368 WVH589832 WLL589832 WBP589832 VRT589832 VHX589832 UYB589832 UOF589832 UEJ589832 TUN589832 TKR589832 TAV589832 SQZ589832 SHD589832 RXH589832 RNL589832 RDP589832 QTT589832 QJX589832 QAB589832 PQF589832 PGJ589832 OWN589832 OMR589832 OCV589832 NSZ589832 NJD589832 MZH589832 MPL589832 MFP589832 LVT589832 LLX589832 LCB589832 KSF589832 KIJ589832 JYN589832 JOR589832 JEV589832 IUZ589832 ILD589832 IBH589832 HRL589832 HHP589832 GXT589832 GNX589832 GEB589832 FUF589832 FKJ589832 FAN589832 EQR589832 EGV589832 DWZ589832 DND589832 DDH589832 CTL589832 CJP589832 BZT589832 BPX589832 BGB589832 AWF589832 AMJ589832 ACN589832 SR589832 IV589832 WVH524296 WLL524296 WBP524296 VRT524296 VHX524296 UYB524296 UOF524296 UEJ524296 TUN524296 TKR524296 TAV524296 SQZ524296 SHD524296 RXH524296 RNL524296 RDP524296 QTT524296 QJX524296 QAB524296 PQF524296 PGJ524296 OWN524296 OMR524296 OCV524296 NSZ524296 NJD524296 MZH524296 MPL524296 MFP524296 LVT524296 LLX524296 LCB524296 KSF524296 KIJ524296 JYN524296 JOR524296 JEV524296 IUZ524296 ILD524296 IBH524296 HRL524296 HHP524296 GXT524296 GNX524296 GEB524296 FUF524296 FKJ524296 FAN524296 EQR524296 EGV524296 DWZ524296 DND524296 DDH524296 CTL524296 CJP524296 BZT524296 BPX524296 BGB524296 AWF524296 AMJ524296 ACN524296 SR524296 IV524296 WVH458760 WLL458760 WBP458760 VRT458760 VHX458760 UYB458760 UOF458760 UEJ458760 TUN458760 TKR458760 TAV458760 SQZ458760 SHD458760 RXH458760 RNL458760 RDP458760 QTT458760 QJX458760 QAB458760 PQF458760 PGJ458760 OWN458760 OMR458760 OCV458760 NSZ458760 NJD458760 MZH458760 MPL458760 MFP458760 LVT458760 LLX458760 LCB458760 KSF458760 KIJ458760 JYN458760 JOR458760 JEV458760 IUZ458760 ILD458760 IBH458760 HRL458760 HHP458760 GXT458760 GNX458760 GEB458760 FUF458760 FKJ458760 FAN458760 EQR458760 EGV458760 DWZ458760 DND458760 DDH458760 CTL458760 CJP458760 BZT458760 BPX458760 BGB458760 AWF458760 AMJ458760 ACN458760 SR458760 IV458760 WVH393224 WLL393224 WBP393224 VRT393224 VHX393224 UYB393224 UOF393224 UEJ393224 TUN393224 TKR393224 TAV393224 SQZ393224 SHD393224 RXH393224 RNL393224 RDP393224 QTT393224 QJX393224 QAB393224 PQF393224 PGJ393224 OWN393224 OMR393224 OCV393224 NSZ393224 NJD393224 MZH393224 MPL393224 MFP393224 LVT393224 LLX393224 LCB393224 KSF393224 KIJ393224 JYN393224 JOR393224 JEV393224 IUZ393224 ILD393224 IBH393224 HRL393224 HHP393224 GXT393224 GNX393224 GEB393224 FUF393224 FKJ393224 FAN393224 EQR393224 EGV393224 DWZ393224 DND393224 DDH393224 CTL393224 CJP393224 BZT393224 BPX393224 BGB393224 AWF393224 AMJ393224 ACN393224 SR393224 IV393224 WVH327688 WLL327688 WBP327688 VRT327688 VHX327688 UYB327688 UOF327688 UEJ327688 TUN327688 TKR327688 TAV327688 SQZ327688 SHD327688 RXH327688 RNL327688 RDP327688 QTT327688 QJX327688 QAB327688 PQF327688 PGJ327688 OWN327688 OMR327688 OCV327688 NSZ327688 NJD327688 MZH327688 MPL327688 MFP327688 LVT327688 LLX327688 LCB327688 KSF327688 KIJ327688 JYN327688 JOR327688 JEV327688 IUZ327688 ILD327688 IBH327688 HRL327688 HHP327688 GXT327688 GNX327688 GEB327688 FUF327688 FKJ327688 FAN327688 EQR327688 EGV327688 DWZ327688 DND327688 DDH327688 CTL327688 CJP327688 BZT327688 BPX327688 BGB327688 AWF327688 AMJ327688 ACN327688 SR327688 IV327688 WVH262152 WLL262152 WBP262152 VRT262152 VHX262152 UYB262152 UOF262152 UEJ262152 TUN262152 TKR262152 TAV262152 SQZ262152 SHD262152 RXH262152 RNL262152 RDP262152 QTT262152 QJX262152 QAB262152 PQF262152 PGJ262152 OWN262152 OMR262152 OCV262152 NSZ262152 NJD262152 MZH262152 MPL262152 MFP262152 LVT262152 LLX262152 LCB262152 KSF262152 KIJ262152 JYN262152 JOR262152 JEV262152 IUZ262152 ILD262152 IBH262152 HRL262152 HHP262152 GXT262152 GNX262152 GEB262152 FUF262152 FKJ262152 FAN262152 EQR262152 EGV262152 DWZ262152 DND262152 DDH262152 CTL262152 CJP262152 BZT262152 BPX262152 BGB262152 AWF262152 AMJ262152 ACN262152 SR262152 IV262152 WVH196616 WLL196616 WBP196616 VRT196616 VHX196616 UYB196616 UOF196616 UEJ196616 TUN196616 TKR196616 TAV196616 SQZ196616 SHD196616 RXH196616 RNL196616 RDP196616 QTT196616 QJX196616 QAB196616 PQF196616 PGJ196616 OWN196616 OMR196616 OCV196616 NSZ196616 NJD196616 MZH196616 MPL196616 MFP196616 LVT196616 LLX196616 LCB196616 KSF196616 KIJ196616 JYN196616 JOR196616 JEV196616 IUZ196616 ILD196616 IBH196616 HRL196616 HHP196616 GXT196616 GNX196616 GEB196616 FUF196616 FKJ196616 FAN196616 EQR196616 EGV196616 DWZ196616 DND196616 DDH196616 CTL196616 CJP196616 BZT196616 BPX196616 BGB196616 AWF196616 AMJ196616 ACN196616 SR196616 IV196616 WVH131080 WLL131080 WBP131080 VRT131080 VHX131080 UYB131080 UOF131080 UEJ131080 TUN131080 TKR131080 TAV131080 SQZ131080 SHD131080 RXH131080 RNL131080 RDP131080 QTT131080 QJX131080 QAB131080 PQF131080 PGJ131080 OWN131080 OMR131080 OCV131080 NSZ131080 NJD131080 MZH131080 MPL131080 MFP131080 LVT131080 LLX131080 LCB131080 KSF131080 KIJ131080 JYN131080 JOR131080 JEV131080 IUZ131080 ILD131080 IBH131080 HRL131080 HHP131080 GXT131080 GNX131080 GEB131080 FUF131080 FKJ131080 FAN131080 EQR131080 EGV131080 DWZ131080 DND131080 DDH131080 CTL131080 CJP131080 BZT131080 BPX131080 BGB131080 AWF131080 AMJ131080 ACN131080 SR131080 IV131080 WVH65544 WLL65544 WBP65544 VRT65544 VHX65544 UYB65544 UOF65544 UEJ65544 TUN65544 TKR65544 TAV65544 SQZ65544 SHD65544 RXH65544 RNL65544 RDP65544 QTT65544 QJX65544 QAB65544 PQF65544 PGJ65544 OWN65544 OMR65544 OCV65544 NSZ65544 NJD65544 MZH65544 MPL65544 MFP65544 LVT65544 LLX65544 LCB65544 KSF65544 KIJ65544 JYN65544 JOR65544 JEV65544 IUZ65544 ILD65544 IBH65544 HRL65544 HHP65544 GXT65544 GNX65544 GEB65544 FUF65544 FKJ65544 FAN65544 EQR65544 EGV65544 DWZ65544 DND65544 DDH65544 CTL65544 CJP65544 BZT65544 BPX65544 BGB65544 AWF65544 AMJ65544 ACN65544 SR65544 IV65544 WVH29 WLL29 WBP29 VRT29 VHX29 UYB29 UOF29 UEJ29 TUN29 TKR29 TAV29 SQZ29 SHD29 RXH29 RNL29 RDP29 QTT29 QJX29 QAB29 PQF29 PGJ29 OWN29 OMR29 OCV29 NSZ29 NJD29 MZH29 MPL29 MFP29 LVT29 LLX29 LCB29 KSF29 KIJ29 JYN29 JOR29 JEV29 IUZ29 ILD29 IBH29 HRL29 HHP29 GXT29 GNX29 GEB29 FUF29 FKJ29 FAN29 EQR29 EGV29 DWZ29 DND29 DDH29 CTL29 CJP29 BZT29 BPX29 BGB29 AWF29 AMJ29 ACN29">
      <formula1>IV$93:IV$99</formula1>
    </dataValidation>
    <dataValidation type="list" allowBlank="1" showInputMessage="1" showErrorMessage="1" promptTitle="Row 24: HTC Unit Designation" prompt="Select the appropriate housing tax credit unit designation for this unit (TC30%, TC40%, MR, etc.). " sqref="IV30 SR30 WVH983049 WLL983049 WBP983049 VRT983049 VHX983049 UYB983049 UOF983049 UEJ983049 TUN983049 TKR983049 TAV983049 SQZ983049 SHD983049 RXH983049 RNL983049 RDP983049 QTT983049 QJX983049 QAB983049 PQF983049 PGJ983049 OWN983049 OMR983049 OCV983049 NSZ983049 NJD983049 MZH983049 MPL983049 MFP983049 LVT983049 LLX983049 LCB983049 KSF983049 KIJ983049 JYN983049 JOR983049 JEV983049 IUZ983049 ILD983049 IBH983049 HRL983049 HHP983049 GXT983049 GNX983049 GEB983049 FUF983049 FKJ983049 FAN983049 EQR983049 EGV983049 DWZ983049 DND983049 DDH983049 CTL983049 CJP983049 BZT983049 BPX983049 BGB983049 AWF983049 AMJ983049 ACN983049 SR983049 IV983049 WVH917513 WLL917513 WBP917513 VRT917513 VHX917513 UYB917513 UOF917513 UEJ917513 TUN917513 TKR917513 TAV917513 SQZ917513 SHD917513 RXH917513 RNL917513 RDP917513 QTT917513 QJX917513 QAB917513 PQF917513 PGJ917513 OWN917513 OMR917513 OCV917513 NSZ917513 NJD917513 MZH917513 MPL917513 MFP917513 LVT917513 LLX917513 LCB917513 KSF917513 KIJ917513 JYN917513 JOR917513 JEV917513 IUZ917513 ILD917513 IBH917513 HRL917513 HHP917513 GXT917513 GNX917513 GEB917513 FUF917513 FKJ917513 FAN917513 EQR917513 EGV917513 DWZ917513 DND917513 DDH917513 CTL917513 CJP917513 BZT917513 BPX917513 BGB917513 AWF917513 AMJ917513 ACN917513 SR917513 IV917513 WVH851977 WLL851977 WBP851977 VRT851977 VHX851977 UYB851977 UOF851977 UEJ851977 TUN851977 TKR851977 TAV851977 SQZ851977 SHD851977 RXH851977 RNL851977 RDP851977 QTT851977 QJX851977 QAB851977 PQF851977 PGJ851977 OWN851977 OMR851977 OCV851977 NSZ851977 NJD851977 MZH851977 MPL851977 MFP851977 LVT851977 LLX851977 LCB851977 KSF851977 KIJ851977 JYN851977 JOR851977 JEV851977 IUZ851977 ILD851977 IBH851977 HRL851977 HHP851977 GXT851977 GNX851977 GEB851977 FUF851977 FKJ851977 FAN851977 EQR851977 EGV851977 DWZ851977 DND851977 DDH851977 CTL851977 CJP851977 BZT851977 BPX851977 BGB851977 AWF851977 AMJ851977 ACN851977 SR851977 IV851977 WVH786441 WLL786441 WBP786441 VRT786441 VHX786441 UYB786441 UOF786441 UEJ786441 TUN786441 TKR786441 TAV786441 SQZ786441 SHD786441 RXH786441 RNL786441 RDP786441 QTT786441 QJX786441 QAB786441 PQF786441 PGJ786441 OWN786441 OMR786441 OCV786441 NSZ786441 NJD786441 MZH786441 MPL786441 MFP786441 LVT786441 LLX786441 LCB786441 KSF786441 KIJ786441 JYN786441 JOR786441 JEV786441 IUZ786441 ILD786441 IBH786441 HRL786441 HHP786441 GXT786441 GNX786441 GEB786441 FUF786441 FKJ786441 FAN786441 EQR786441 EGV786441 DWZ786441 DND786441 DDH786441 CTL786441 CJP786441 BZT786441 BPX786441 BGB786441 AWF786441 AMJ786441 ACN786441 SR786441 IV786441 WVH720905 WLL720905 WBP720905 VRT720905 VHX720905 UYB720905 UOF720905 UEJ720905 TUN720905 TKR720905 TAV720905 SQZ720905 SHD720905 RXH720905 RNL720905 RDP720905 QTT720905 QJX720905 QAB720905 PQF720905 PGJ720905 OWN720905 OMR720905 OCV720905 NSZ720905 NJD720905 MZH720905 MPL720905 MFP720905 LVT720905 LLX720905 LCB720905 KSF720905 KIJ720905 JYN720905 JOR720905 JEV720905 IUZ720905 ILD720905 IBH720905 HRL720905 HHP720905 GXT720905 GNX720905 GEB720905 FUF720905 FKJ720905 FAN720905 EQR720905 EGV720905 DWZ720905 DND720905 DDH720905 CTL720905 CJP720905 BZT720905 BPX720905 BGB720905 AWF720905 AMJ720905 ACN720905 SR720905 IV720905 WVH655369 WLL655369 WBP655369 VRT655369 VHX655369 UYB655369 UOF655369 UEJ655369 TUN655369 TKR655369 TAV655369 SQZ655369 SHD655369 RXH655369 RNL655369 RDP655369 QTT655369 QJX655369 QAB655369 PQF655369 PGJ655369 OWN655369 OMR655369 OCV655369 NSZ655369 NJD655369 MZH655369 MPL655369 MFP655369 LVT655369 LLX655369 LCB655369 KSF655369 KIJ655369 JYN655369 JOR655369 JEV655369 IUZ655369 ILD655369 IBH655369 HRL655369 HHP655369 GXT655369 GNX655369 GEB655369 FUF655369 FKJ655369 FAN655369 EQR655369 EGV655369 DWZ655369 DND655369 DDH655369 CTL655369 CJP655369 BZT655369 BPX655369 BGB655369 AWF655369 AMJ655369 ACN655369 SR655369 IV655369 WVH589833 WLL589833 WBP589833 VRT589833 VHX589833 UYB589833 UOF589833 UEJ589833 TUN589833 TKR589833 TAV589833 SQZ589833 SHD589833 RXH589833 RNL589833 RDP589833 QTT589833 QJX589833 QAB589833 PQF589833 PGJ589833 OWN589833 OMR589833 OCV589833 NSZ589833 NJD589833 MZH589833 MPL589833 MFP589833 LVT589833 LLX589833 LCB589833 KSF589833 KIJ589833 JYN589833 JOR589833 JEV589833 IUZ589833 ILD589833 IBH589833 HRL589833 HHP589833 GXT589833 GNX589833 GEB589833 FUF589833 FKJ589833 FAN589833 EQR589833 EGV589833 DWZ589833 DND589833 DDH589833 CTL589833 CJP589833 BZT589833 BPX589833 BGB589833 AWF589833 AMJ589833 ACN589833 SR589833 IV589833 WVH524297 WLL524297 WBP524297 VRT524297 VHX524297 UYB524297 UOF524297 UEJ524297 TUN524297 TKR524297 TAV524297 SQZ524297 SHD524297 RXH524297 RNL524297 RDP524297 QTT524297 QJX524297 QAB524297 PQF524297 PGJ524297 OWN524297 OMR524297 OCV524297 NSZ524297 NJD524297 MZH524297 MPL524297 MFP524297 LVT524297 LLX524297 LCB524297 KSF524297 KIJ524297 JYN524297 JOR524297 JEV524297 IUZ524297 ILD524297 IBH524297 HRL524297 HHP524297 GXT524297 GNX524297 GEB524297 FUF524297 FKJ524297 FAN524297 EQR524297 EGV524297 DWZ524297 DND524297 DDH524297 CTL524297 CJP524297 BZT524297 BPX524297 BGB524297 AWF524297 AMJ524297 ACN524297 SR524297 IV524297 WVH458761 WLL458761 WBP458761 VRT458761 VHX458761 UYB458761 UOF458761 UEJ458761 TUN458761 TKR458761 TAV458761 SQZ458761 SHD458761 RXH458761 RNL458761 RDP458761 QTT458761 QJX458761 QAB458761 PQF458761 PGJ458761 OWN458761 OMR458761 OCV458761 NSZ458761 NJD458761 MZH458761 MPL458761 MFP458761 LVT458761 LLX458761 LCB458761 KSF458761 KIJ458761 JYN458761 JOR458761 JEV458761 IUZ458761 ILD458761 IBH458761 HRL458761 HHP458761 GXT458761 GNX458761 GEB458761 FUF458761 FKJ458761 FAN458761 EQR458761 EGV458761 DWZ458761 DND458761 DDH458761 CTL458761 CJP458761 BZT458761 BPX458761 BGB458761 AWF458761 AMJ458761 ACN458761 SR458761 IV458761 WVH393225 WLL393225 WBP393225 VRT393225 VHX393225 UYB393225 UOF393225 UEJ393225 TUN393225 TKR393225 TAV393225 SQZ393225 SHD393225 RXH393225 RNL393225 RDP393225 QTT393225 QJX393225 QAB393225 PQF393225 PGJ393225 OWN393225 OMR393225 OCV393225 NSZ393225 NJD393225 MZH393225 MPL393225 MFP393225 LVT393225 LLX393225 LCB393225 KSF393225 KIJ393225 JYN393225 JOR393225 JEV393225 IUZ393225 ILD393225 IBH393225 HRL393225 HHP393225 GXT393225 GNX393225 GEB393225 FUF393225 FKJ393225 FAN393225 EQR393225 EGV393225 DWZ393225 DND393225 DDH393225 CTL393225 CJP393225 BZT393225 BPX393225 BGB393225 AWF393225 AMJ393225 ACN393225 SR393225 IV393225 WVH327689 WLL327689 WBP327689 VRT327689 VHX327689 UYB327689 UOF327689 UEJ327689 TUN327689 TKR327689 TAV327689 SQZ327689 SHD327689 RXH327689 RNL327689 RDP327689 QTT327689 QJX327689 QAB327689 PQF327689 PGJ327689 OWN327689 OMR327689 OCV327689 NSZ327689 NJD327689 MZH327689 MPL327689 MFP327689 LVT327689 LLX327689 LCB327689 KSF327689 KIJ327689 JYN327689 JOR327689 JEV327689 IUZ327689 ILD327689 IBH327689 HRL327689 HHP327689 GXT327689 GNX327689 GEB327689 FUF327689 FKJ327689 FAN327689 EQR327689 EGV327689 DWZ327689 DND327689 DDH327689 CTL327689 CJP327689 BZT327689 BPX327689 BGB327689 AWF327689 AMJ327689 ACN327689 SR327689 IV327689 WVH262153 WLL262153 WBP262153 VRT262153 VHX262153 UYB262153 UOF262153 UEJ262153 TUN262153 TKR262153 TAV262153 SQZ262153 SHD262153 RXH262153 RNL262153 RDP262153 QTT262153 QJX262153 QAB262153 PQF262153 PGJ262153 OWN262153 OMR262153 OCV262153 NSZ262153 NJD262153 MZH262153 MPL262153 MFP262153 LVT262153 LLX262153 LCB262153 KSF262153 KIJ262153 JYN262153 JOR262153 JEV262153 IUZ262153 ILD262153 IBH262153 HRL262153 HHP262153 GXT262153 GNX262153 GEB262153 FUF262153 FKJ262153 FAN262153 EQR262153 EGV262153 DWZ262153 DND262153 DDH262153 CTL262153 CJP262153 BZT262153 BPX262153 BGB262153 AWF262153 AMJ262153 ACN262153 SR262153 IV262153 WVH196617 WLL196617 WBP196617 VRT196617 VHX196617 UYB196617 UOF196617 UEJ196617 TUN196617 TKR196617 TAV196617 SQZ196617 SHD196617 RXH196617 RNL196617 RDP196617 QTT196617 QJX196617 QAB196617 PQF196617 PGJ196617 OWN196617 OMR196617 OCV196617 NSZ196617 NJD196617 MZH196617 MPL196617 MFP196617 LVT196617 LLX196617 LCB196617 KSF196617 KIJ196617 JYN196617 JOR196617 JEV196617 IUZ196617 ILD196617 IBH196617 HRL196617 HHP196617 GXT196617 GNX196617 GEB196617 FUF196617 FKJ196617 FAN196617 EQR196617 EGV196617 DWZ196617 DND196617 DDH196617 CTL196617 CJP196617 BZT196617 BPX196617 BGB196617 AWF196617 AMJ196617 ACN196617 SR196617 IV196617 WVH131081 WLL131081 WBP131081 VRT131081 VHX131081 UYB131081 UOF131081 UEJ131081 TUN131081 TKR131081 TAV131081 SQZ131081 SHD131081 RXH131081 RNL131081 RDP131081 QTT131081 QJX131081 QAB131081 PQF131081 PGJ131081 OWN131081 OMR131081 OCV131081 NSZ131081 NJD131081 MZH131081 MPL131081 MFP131081 LVT131081 LLX131081 LCB131081 KSF131081 KIJ131081 JYN131081 JOR131081 JEV131081 IUZ131081 ILD131081 IBH131081 HRL131081 HHP131081 GXT131081 GNX131081 GEB131081 FUF131081 FKJ131081 FAN131081 EQR131081 EGV131081 DWZ131081 DND131081 DDH131081 CTL131081 CJP131081 BZT131081 BPX131081 BGB131081 AWF131081 AMJ131081 ACN131081 SR131081 IV131081 WVH65545 WLL65545 WBP65545 VRT65545 VHX65545 UYB65545 UOF65545 UEJ65545 TUN65545 TKR65545 TAV65545 SQZ65545 SHD65545 RXH65545 RNL65545 RDP65545 QTT65545 QJX65545 QAB65545 PQF65545 PGJ65545 OWN65545 OMR65545 OCV65545 NSZ65545 NJD65545 MZH65545 MPL65545 MFP65545 LVT65545 LLX65545 LCB65545 KSF65545 KIJ65545 JYN65545 JOR65545 JEV65545 IUZ65545 ILD65545 IBH65545 HRL65545 HHP65545 GXT65545 GNX65545 GEB65545 FUF65545 FKJ65545 FAN65545 EQR65545 EGV65545 DWZ65545 DND65545 DDH65545 CTL65545 CJP65545 BZT65545 BPX65545 BGB65545 AWF65545 AMJ65545 ACN65545 SR65545 IV65545 WVH30 WLL30 WBP30 VRT30 VHX30 UYB30 UOF30 UEJ30 TUN30 TKR30 TAV30 SQZ30 SHD30 RXH30 RNL30 RDP30 QTT30 QJX30 QAB30 PQF30 PGJ30 OWN30 OMR30 OCV30 NSZ30 NJD30 MZH30 MPL30 MFP30 LVT30 LLX30 LCB30 KSF30 KIJ30 JYN30 JOR30 JEV30 IUZ30 ILD30 IBH30 HRL30 HHP30 GXT30 GNX30 GEB30 FUF30 FKJ30 FAN30 EQR30 EGV30 DWZ30 DND30 DDH30 CTL30 CJP30 BZT30 BPX30 BGB30 AWF30 AMJ30 ACN30">
      <formula1>IV$93:IV$99</formula1>
    </dataValidation>
    <dataValidation type="list" allowBlank="1" showInputMessage="1" showErrorMessage="1" promptTitle="Row 25: HTC Unit Designation" prompt="Select the appropriate housing tax credit unit designation for this unit (TC30%, TC40%, MR, etc.). " sqref="IV31 SR31 WVH983050 WLL983050 WBP983050 VRT983050 VHX983050 UYB983050 UOF983050 UEJ983050 TUN983050 TKR983050 TAV983050 SQZ983050 SHD983050 RXH983050 RNL983050 RDP983050 QTT983050 QJX983050 QAB983050 PQF983050 PGJ983050 OWN983050 OMR983050 OCV983050 NSZ983050 NJD983050 MZH983050 MPL983050 MFP983050 LVT983050 LLX983050 LCB983050 KSF983050 KIJ983050 JYN983050 JOR983050 JEV983050 IUZ983050 ILD983050 IBH983050 HRL983050 HHP983050 GXT983050 GNX983050 GEB983050 FUF983050 FKJ983050 FAN983050 EQR983050 EGV983050 DWZ983050 DND983050 DDH983050 CTL983050 CJP983050 BZT983050 BPX983050 BGB983050 AWF983050 AMJ983050 ACN983050 SR983050 IV983050 WVH917514 WLL917514 WBP917514 VRT917514 VHX917514 UYB917514 UOF917514 UEJ917514 TUN917514 TKR917514 TAV917514 SQZ917514 SHD917514 RXH917514 RNL917514 RDP917514 QTT917514 QJX917514 QAB917514 PQF917514 PGJ917514 OWN917514 OMR917514 OCV917514 NSZ917514 NJD917514 MZH917514 MPL917514 MFP917514 LVT917514 LLX917514 LCB917514 KSF917514 KIJ917514 JYN917514 JOR917514 JEV917514 IUZ917514 ILD917514 IBH917514 HRL917514 HHP917514 GXT917514 GNX917514 GEB917514 FUF917514 FKJ917514 FAN917514 EQR917514 EGV917514 DWZ917514 DND917514 DDH917514 CTL917514 CJP917514 BZT917514 BPX917514 BGB917514 AWF917514 AMJ917514 ACN917514 SR917514 IV917514 WVH851978 WLL851978 WBP851978 VRT851978 VHX851978 UYB851978 UOF851978 UEJ851978 TUN851978 TKR851978 TAV851978 SQZ851978 SHD851978 RXH851978 RNL851978 RDP851978 QTT851978 QJX851978 QAB851978 PQF851978 PGJ851978 OWN851978 OMR851978 OCV851978 NSZ851978 NJD851978 MZH851978 MPL851978 MFP851978 LVT851978 LLX851978 LCB851978 KSF851978 KIJ851978 JYN851978 JOR851978 JEV851978 IUZ851978 ILD851978 IBH851978 HRL851978 HHP851978 GXT851978 GNX851978 GEB851978 FUF851978 FKJ851978 FAN851978 EQR851978 EGV851978 DWZ851978 DND851978 DDH851978 CTL851978 CJP851978 BZT851978 BPX851978 BGB851978 AWF851978 AMJ851978 ACN851978 SR851978 IV851978 WVH786442 WLL786442 WBP786442 VRT786442 VHX786442 UYB786442 UOF786442 UEJ786442 TUN786442 TKR786442 TAV786442 SQZ786442 SHD786442 RXH786442 RNL786442 RDP786442 QTT786442 QJX786442 QAB786442 PQF786442 PGJ786442 OWN786442 OMR786442 OCV786442 NSZ786442 NJD786442 MZH786442 MPL786442 MFP786442 LVT786442 LLX786442 LCB786442 KSF786442 KIJ786442 JYN786442 JOR786442 JEV786442 IUZ786442 ILD786442 IBH786442 HRL786442 HHP786442 GXT786442 GNX786442 GEB786442 FUF786442 FKJ786442 FAN786442 EQR786442 EGV786442 DWZ786442 DND786442 DDH786442 CTL786442 CJP786442 BZT786442 BPX786442 BGB786442 AWF786442 AMJ786442 ACN786442 SR786442 IV786442 WVH720906 WLL720906 WBP720906 VRT720906 VHX720906 UYB720906 UOF720906 UEJ720906 TUN720906 TKR720906 TAV720906 SQZ720906 SHD720906 RXH720906 RNL720906 RDP720906 QTT720906 QJX720906 QAB720906 PQF720906 PGJ720906 OWN720906 OMR720906 OCV720906 NSZ720906 NJD720906 MZH720906 MPL720906 MFP720906 LVT720906 LLX720906 LCB720906 KSF720906 KIJ720906 JYN720906 JOR720906 JEV720906 IUZ720906 ILD720906 IBH720906 HRL720906 HHP720906 GXT720906 GNX720906 GEB720906 FUF720906 FKJ720906 FAN720906 EQR720906 EGV720906 DWZ720906 DND720906 DDH720906 CTL720906 CJP720906 BZT720906 BPX720906 BGB720906 AWF720906 AMJ720906 ACN720906 SR720906 IV720906 WVH655370 WLL655370 WBP655370 VRT655370 VHX655370 UYB655370 UOF655370 UEJ655370 TUN655370 TKR655370 TAV655370 SQZ655370 SHD655370 RXH655370 RNL655370 RDP655370 QTT655370 QJX655370 QAB655370 PQF655370 PGJ655370 OWN655370 OMR655370 OCV655370 NSZ655370 NJD655370 MZH655370 MPL655370 MFP655370 LVT655370 LLX655370 LCB655370 KSF655370 KIJ655370 JYN655370 JOR655370 JEV655370 IUZ655370 ILD655370 IBH655370 HRL655370 HHP655370 GXT655370 GNX655370 GEB655370 FUF655370 FKJ655370 FAN655370 EQR655370 EGV655370 DWZ655370 DND655370 DDH655370 CTL655370 CJP655370 BZT655370 BPX655370 BGB655370 AWF655370 AMJ655370 ACN655370 SR655370 IV655370 WVH589834 WLL589834 WBP589834 VRT589834 VHX589834 UYB589834 UOF589834 UEJ589834 TUN589834 TKR589834 TAV589834 SQZ589834 SHD589834 RXH589834 RNL589834 RDP589834 QTT589834 QJX589834 QAB589834 PQF589834 PGJ589834 OWN589834 OMR589834 OCV589834 NSZ589834 NJD589834 MZH589834 MPL589834 MFP589834 LVT589834 LLX589834 LCB589834 KSF589834 KIJ589834 JYN589834 JOR589834 JEV589834 IUZ589834 ILD589834 IBH589834 HRL589834 HHP589834 GXT589834 GNX589834 GEB589834 FUF589834 FKJ589834 FAN589834 EQR589834 EGV589834 DWZ589834 DND589834 DDH589834 CTL589834 CJP589834 BZT589834 BPX589834 BGB589834 AWF589834 AMJ589834 ACN589834 SR589834 IV589834 WVH524298 WLL524298 WBP524298 VRT524298 VHX524298 UYB524298 UOF524298 UEJ524298 TUN524298 TKR524298 TAV524298 SQZ524298 SHD524298 RXH524298 RNL524298 RDP524298 QTT524298 QJX524298 QAB524298 PQF524298 PGJ524298 OWN524298 OMR524298 OCV524298 NSZ524298 NJD524298 MZH524298 MPL524298 MFP524298 LVT524298 LLX524298 LCB524298 KSF524298 KIJ524298 JYN524298 JOR524298 JEV524298 IUZ524298 ILD524298 IBH524298 HRL524298 HHP524298 GXT524298 GNX524298 GEB524298 FUF524298 FKJ524298 FAN524298 EQR524298 EGV524298 DWZ524298 DND524298 DDH524298 CTL524298 CJP524298 BZT524298 BPX524298 BGB524298 AWF524298 AMJ524298 ACN524298 SR524298 IV524298 WVH458762 WLL458762 WBP458762 VRT458762 VHX458762 UYB458762 UOF458762 UEJ458762 TUN458762 TKR458762 TAV458762 SQZ458762 SHD458762 RXH458762 RNL458762 RDP458762 QTT458762 QJX458762 QAB458762 PQF458762 PGJ458762 OWN458762 OMR458762 OCV458762 NSZ458762 NJD458762 MZH458762 MPL458762 MFP458762 LVT458762 LLX458762 LCB458762 KSF458762 KIJ458762 JYN458762 JOR458762 JEV458762 IUZ458762 ILD458762 IBH458762 HRL458762 HHP458762 GXT458762 GNX458762 GEB458762 FUF458762 FKJ458762 FAN458762 EQR458762 EGV458762 DWZ458762 DND458762 DDH458762 CTL458762 CJP458762 BZT458762 BPX458762 BGB458762 AWF458762 AMJ458762 ACN458762 SR458762 IV458762 WVH393226 WLL393226 WBP393226 VRT393226 VHX393226 UYB393226 UOF393226 UEJ393226 TUN393226 TKR393226 TAV393226 SQZ393226 SHD393226 RXH393226 RNL393226 RDP393226 QTT393226 QJX393226 QAB393226 PQF393226 PGJ393226 OWN393226 OMR393226 OCV393226 NSZ393226 NJD393226 MZH393226 MPL393226 MFP393226 LVT393226 LLX393226 LCB393226 KSF393226 KIJ393226 JYN393226 JOR393226 JEV393226 IUZ393226 ILD393226 IBH393226 HRL393226 HHP393226 GXT393226 GNX393226 GEB393226 FUF393226 FKJ393226 FAN393226 EQR393226 EGV393226 DWZ393226 DND393226 DDH393226 CTL393226 CJP393226 BZT393226 BPX393226 BGB393226 AWF393226 AMJ393226 ACN393226 SR393226 IV393226 WVH327690 WLL327690 WBP327690 VRT327690 VHX327690 UYB327690 UOF327690 UEJ327690 TUN327690 TKR327690 TAV327690 SQZ327690 SHD327690 RXH327690 RNL327690 RDP327690 QTT327690 QJX327690 QAB327690 PQF327690 PGJ327690 OWN327690 OMR327690 OCV327690 NSZ327690 NJD327690 MZH327690 MPL327690 MFP327690 LVT327690 LLX327690 LCB327690 KSF327690 KIJ327690 JYN327690 JOR327690 JEV327690 IUZ327690 ILD327690 IBH327690 HRL327690 HHP327690 GXT327690 GNX327690 GEB327690 FUF327690 FKJ327690 FAN327690 EQR327690 EGV327690 DWZ327690 DND327690 DDH327690 CTL327690 CJP327690 BZT327690 BPX327690 BGB327690 AWF327690 AMJ327690 ACN327690 SR327690 IV327690 WVH262154 WLL262154 WBP262154 VRT262154 VHX262154 UYB262154 UOF262154 UEJ262154 TUN262154 TKR262154 TAV262154 SQZ262154 SHD262154 RXH262154 RNL262154 RDP262154 QTT262154 QJX262154 QAB262154 PQF262154 PGJ262154 OWN262154 OMR262154 OCV262154 NSZ262154 NJD262154 MZH262154 MPL262154 MFP262154 LVT262154 LLX262154 LCB262154 KSF262154 KIJ262154 JYN262154 JOR262154 JEV262154 IUZ262154 ILD262154 IBH262154 HRL262154 HHP262154 GXT262154 GNX262154 GEB262154 FUF262154 FKJ262154 FAN262154 EQR262154 EGV262154 DWZ262154 DND262154 DDH262154 CTL262154 CJP262154 BZT262154 BPX262154 BGB262154 AWF262154 AMJ262154 ACN262154 SR262154 IV262154 WVH196618 WLL196618 WBP196618 VRT196618 VHX196618 UYB196618 UOF196618 UEJ196618 TUN196618 TKR196618 TAV196618 SQZ196618 SHD196618 RXH196618 RNL196618 RDP196618 QTT196618 QJX196618 QAB196618 PQF196618 PGJ196618 OWN196618 OMR196618 OCV196618 NSZ196618 NJD196618 MZH196618 MPL196618 MFP196618 LVT196618 LLX196618 LCB196618 KSF196618 KIJ196618 JYN196618 JOR196618 JEV196618 IUZ196618 ILD196618 IBH196618 HRL196618 HHP196618 GXT196618 GNX196618 GEB196618 FUF196618 FKJ196618 FAN196618 EQR196618 EGV196618 DWZ196618 DND196618 DDH196618 CTL196618 CJP196618 BZT196618 BPX196618 BGB196618 AWF196618 AMJ196618 ACN196618 SR196618 IV196618 WVH131082 WLL131082 WBP131082 VRT131082 VHX131082 UYB131082 UOF131082 UEJ131082 TUN131082 TKR131082 TAV131082 SQZ131082 SHD131082 RXH131082 RNL131082 RDP131082 QTT131082 QJX131082 QAB131082 PQF131082 PGJ131082 OWN131082 OMR131082 OCV131082 NSZ131082 NJD131082 MZH131082 MPL131082 MFP131082 LVT131082 LLX131082 LCB131082 KSF131082 KIJ131082 JYN131082 JOR131082 JEV131082 IUZ131082 ILD131082 IBH131082 HRL131082 HHP131082 GXT131082 GNX131082 GEB131082 FUF131082 FKJ131082 FAN131082 EQR131082 EGV131082 DWZ131082 DND131082 DDH131082 CTL131082 CJP131082 BZT131082 BPX131082 BGB131082 AWF131082 AMJ131082 ACN131082 SR131082 IV131082 WVH65546 WLL65546 WBP65546 VRT65546 VHX65546 UYB65546 UOF65546 UEJ65546 TUN65546 TKR65546 TAV65546 SQZ65546 SHD65546 RXH65546 RNL65546 RDP65546 QTT65546 QJX65546 QAB65546 PQF65546 PGJ65546 OWN65546 OMR65546 OCV65546 NSZ65546 NJD65546 MZH65546 MPL65546 MFP65546 LVT65546 LLX65546 LCB65546 KSF65546 KIJ65546 JYN65546 JOR65546 JEV65546 IUZ65546 ILD65546 IBH65546 HRL65546 HHP65546 GXT65546 GNX65546 GEB65546 FUF65546 FKJ65546 FAN65546 EQR65546 EGV65546 DWZ65546 DND65546 DDH65546 CTL65546 CJP65546 BZT65546 BPX65546 BGB65546 AWF65546 AMJ65546 ACN65546 SR65546 IV65546 WVH31 WLL31 WBP31 VRT31 VHX31 UYB31 UOF31 UEJ31 TUN31 TKR31 TAV31 SQZ31 SHD31 RXH31 RNL31 RDP31 QTT31 QJX31 QAB31 PQF31 PGJ31 OWN31 OMR31 OCV31 NSZ31 NJD31 MZH31 MPL31 MFP31 LVT31 LLX31 LCB31 KSF31 KIJ31 JYN31 JOR31 JEV31 IUZ31 ILD31 IBH31 HRL31 HHP31 GXT31 GNX31 GEB31 FUF31 FKJ31 FAN31 EQR31 EGV31 DWZ31 DND31 DDH31 CTL31 CJP31 BZT31 BPX31 BGB31 AWF31 AMJ31 ACN31">
      <formula1>IV$93:IV$99</formula1>
    </dataValidation>
    <dataValidation type="list" allowBlank="1" showInputMessage="1" showErrorMessage="1" promptTitle="Row 26: HTC Unit Designation" prompt="Select the appropriate housing tax credit unit designation for this unit (TC30%, TC40%, MR, etc.). " sqref="IV32 SR32 WVH983051 WLL983051 WBP983051 VRT983051 VHX983051 UYB983051 UOF983051 UEJ983051 TUN983051 TKR983051 TAV983051 SQZ983051 SHD983051 RXH983051 RNL983051 RDP983051 QTT983051 QJX983051 QAB983051 PQF983051 PGJ983051 OWN983051 OMR983051 OCV983051 NSZ983051 NJD983051 MZH983051 MPL983051 MFP983051 LVT983051 LLX983051 LCB983051 KSF983051 KIJ983051 JYN983051 JOR983051 JEV983051 IUZ983051 ILD983051 IBH983051 HRL983051 HHP983051 GXT983051 GNX983051 GEB983051 FUF983051 FKJ983051 FAN983051 EQR983051 EGV983051 DWZ983051 DND983051 DDH983051 CTL983051 CJP983051 BZT983051 BPX983051 BGB983051 AWF983051 AMJ983051 ACN983051 SR983051 IV983051 WVH917515 WLL917515 WBP917515 VRT917515 VHX917515 UYB917515 UOF917515 UEJ917515 TUN917515 TKR917515 TAV917515 SQZ917515 SHD917515 RXH917515 RNL917515 RDP917515 QTT917515 QJX917515 QAB917515 PQF917515 PGJ917515 OWN917515 OMR917515 OCV917515 NSZ917515 NJD917515 MZH917515 MPL917515 MFP917515 LVT917515 LLX917515 LCB917515 KSF917515 KIJ917515 JYN917515 JOR917515 JEV917515 IUZ917515 ILD917515 IBH917515 HRL917515 HHP917515 GXT917515 GNX917515 GEB917515 FUF917515 FKJ917515 FAN917515 EQR917515 EGV917515 DWZ917515 DND917515 DDH917515 CTL917515 CJP917515 BZT917515 BPX917515 BGB917515 AWF917515 AMJ917515 ACN917515 SR917515 IV917515 WVH851979 WLL851979 WBP851979 VRT851979 VHX851979 UYB851979 UOF851979 UEJ851979 TUN851979 TKR851979 TAV851979 SQZ851979 SHD851979 RXH851979 RNL851979 RDP851979 QTT851979 QJX851979 QAB851979 PQF851979 PGJ851979 OWN851979 OMR851979 OCV851979 NSZ851979 NJD851979 MZH851979 MPL851979 MFP851979 LVT851979 LLX851979 LCB851979 KSF851979 KIJ851979 JYN851979 JOR851979 JEV851979 IUZ851979 ILD851979 IBH851979 HRL851979 HHP851979 GXT851979 GNX851979 GEB851979 FUF851979 FKJ851979 FAN851979 EQR851979 EGV851979 DWZ851979 DND851979 DDH851979 CTL851979 CJP851979 BZT851979 BPX851979 BGB851979 AWF851979 AMJ851979 ACN851979 SR851979 IV851979 WVH786443 WLL786443 WBP786443 VRT786443 VHX786443 UYB786443 UOF786443 UEJ786443 TUN786443 TKR786443 TAV786443 SQZ786443 SHD786443 RXH786443 RNL786443 RDP786443 QTT786443 QJX786443 QAB786443 PQF786443 PGJ786443 OWN786443 OMR786443 OCV786443 NSZ786443 NJD786443 MZH786443 MPL786443 MFP786443 LVT786443 LLX786443 LCB786443 KSF786443 KIJ786443 JYN786443 JOR786443 JEV786443 IUZ786443 ILD786443 IBH786443 HRL786443 HHP786443 GXT786443 GNX786443 GEB786443 FUF786443 FKJ786443 FAN786443 EQR786443 EGV786443 DWZ786443 DND786443 DDH786443 CTL786443 CJP786443 BZT786443 BPX786443 BGB786443 AWF786443 AMJ786443 ACN786443 SR786443 IV786443 WVH720907 WLL720907 WBP720907 VRT720907 VHX720907 UYB720907 UOF720907 UEJ720907 TUN720907 TKR720907 TAV720907 SQZ720907 SHD720907 RXH720907 RNL720907 RDP720907 QTT720907 QJX720907 QAB720907 PQF720907 PGJ720907 OWN720907 OMR720907 OCV720907 NSZ720907 NJD720907 MZH720907 MPL720907 MFP720907 LVT720907 LLX720907 LCB720907 KSF720907 KIJ720907 JYN720907 JOR720907 JEV720907 IUZ720907 ILD720907 IBH720907 HRL720907 HHP720907 GXT720907 GNX720907 GEB720907 FUF720907 FKJ720907 FAN720907 EQR720907 EGV720907 DWZ720907 DND720907 DDH720907 CTL720907 CJP720907 BZT720907 BPX720907 BGB720907 AWF720907 AMJ720907 ACN720907 SR720907 IV720907 WVH655371 WLL655371 WBP655371 VRT655371 VHX655371 UYB655371 UOF655371 UEJ655371 TUN655371 TKR655371 TAV655371 SQZ655371 SHD655371 RXH655371 RNL655371 RDP655371 QTT655371 QJX655371 QAB655371 PQF655371 PGJ655371 OWN655371 OMR655371 OCV655371 NSZ655371 NJD655371 MZH655371 MPL655371 MFP655371 LVT655371 LLX655371 LCB655371 KSF655371 KIJ655371 JYN655371 JOR655371 JEV655371 IUZ655371 ILD655371 IBH655371 HRL655371 HHP655371 GXT655371 GNX655371 GEB655371 FUF655371 FKJ655371 FAN655371 EQR655371 EGV655371 DWZ655371 DND655371 DDH655371 CTL655371 CJP655371 BZT655371 BPX655371 BGB655371 AWF655371 AMJ655371 ACN655371 SR655371 IV655371 WVH589835 WLL589835 WBP589835 VRT589835 VHX589835 UYB589835 UOF589835 UEJ589835 TUN589835 TKR589835 TAV589835 SQZ589835 SHD589835 RXH589835 RNL589835 RDP589835 QTT589835 QJX589835 QAB589835 PQF589835 PGJ589835 OWN589835 OMR589835 OCV589835 NSZ589835 NJD589835 MZH589835 MPL589835 MFP589835 LVT589835 LLX589835 LCB589835 KSF589835 KIJ589835 JYN589835 JOR589835 JEV589835 IUZ589835 ILD589835 IBH589835 HRL589835 HHP589835 GXT589835 GNX589835 GEB589835 FUF589835 FKJ589835 FAN589835 EQR589835 EGV589835 DWZ589835 DND589835 DDH589835 CTL589835 CJP589835 BZT589835 BPX589835 BGB589835 AWF589835 AMJ589835 ACN589835 SR589835 IV589835 WVH524299 WLL524299 WBP524299 VRT524299 VHX524299 UYB524299 UOF524299 UEJ524299 TUN524299 TKR524299 TAV524299 SQZ524299 SHD524299 RXH524299 RNL524299 RDP524299 QTT524299 QJX524299 QAB524299 PQF524299 PGJ524299 OWN524299 OMR524299 OCV524299 NSZ524299 NJD524299 MZH524299 MPL524299 MFP524299 LVT524299 LLX524299 LCB524299 KSF524299 KIJ524299 JYN524299 JOR524299 JEV524299 IUZ524299 ILD524299 IBH524299 HRL524299 HHP524299 GXT524299 GNX524299 GEB524299 FUF524299 FKJ524299 FAN524299 EQR524299 EGV524299 DWZ524299 DND524299 DDH524299 CTL524299 CJP524299 BZT524299 BPX524299 BGB524299 AWF524299 AMJ524299 ACN524299 SR524299 IV524299 WVH458763 WLL458763 WBP458763 VRT458763 VHX458763 UYB458763 UOF458763 UEJ458763 TUN458763 TKR458763 TAV458763 SQZ458763 SHD458763 RXH458763 RNL458763 RDP458763 QTT458763 QJX458763 QAB458763 PQF458763 PGJ458763 OWN458763 OMR458763 OCV458763 NSZ458763 NJD458763 MZH458763 MPL458763 MFP458763 LVT458763 LLX458763 LCB458763 KSF458763 KIJ458763 JYN458763 JOR458763 JEV458763 IUZ458763 ILD458763 IBH458763 HRL458763 HHP458763 GXT458763 GNX458763 GEB458763 FUF458763 FKJ458763 FAN458763 EQR458763 EGV458763 DWZ458763 DND458763 DDH458763 CTL458763 CJP458763 BZT458763 BPX458763 BGB458763 AWF458763 AMJ458763 ACN458763 SR458763 IV458763 WVH393227 WLL393227 WBP393227 VRT393227 VHX393227 UYB393227 UOF393227 UEJ393227 TUN393227 TKR393227 TAV393227 SQZ393227 SHD393227 RXH393227 RNL393227 RDP393227 QTT393227 QJX393227 QAB393227 PQF393227 PGJ393227 OWN393227 OMR393227 OCV393227 NSZ393227 NJD393227 MZH393227 MPL393227 MFP393227 LVT393227 LLX393227 LCB393227 KSF393227 KIJ393227 JYN393227 JOR393227 JEV393227 IUZ393227 ILD393227 IBH393227 HRL393227 HHP393227 GXT393227 GNX393227 GEB393227 FUF393227 FKJ393227 FAN393227 EQR393227 EGV393227 DWZ393227 DND393227 DDH393227 CTL393227 CJP393227 BZT393227 BPX393227 BGB393227 AWF393227 AMJ393227 ACN393227 SR393227 IV393227 WVH327691 WLL327691 WBP327691 VRT327691 VHX327691 UYB327691 UOF327691 UEJ327691 TUN327691 TKR327691 TAV327691 SQZ327691 SHD327691 RXH327691 RNL327691 RDP327691 QTT327691 QJX327691 QAB327691 PQF327691 PGJ327691 OWN327691 OMR327691 OCV327691 NSZ327691 NJD327691 MZH327691 MPL327691 MFP327691 LVT327691 LLX327691 LCB327691 KSF327691 KIJ327691 JYN327691 JOR327691 JEV327691 IUZ327691 ILD327691 IBH327691 HRL327691 HHP327691 GXT327691 GNX327691 GEB327691 FUF327691 FKJ327691 FAN327691 EQR327691 EGV327691 DWZ327691 DND327691 DDH327691 CTL327691 CJP327691 BZT327691 BPX327691 BGB327691 AWF327691 AMJ327691 ACN327691 SR327691 IV327691 WVH262155 WLL262155 WBP262155 VRT262155 VHX262155 UYB262155 UOF262155 UEJ262155 TUN262155 TKR262155 TAV262155 SQZ262155 SHD262155 RXH262155 RNL262155 RDP262155 QTT262155 QJX262155 QAB262155 PQF262155 PGJ262155 OWN262155 OMR262155 OCV262155 NSZ262155 NJD262155 MZH262155 MPL262155 MFP262155 LVT262155 LLX262155 LCB262155 KSF262155 KIJ262155 JYN262155 JOR262155 JEV262155 IUZ262155 ILD262155 IBH262155 HRL262155 HHP262155 GXT262155 GNX262155 GEB262155 FUF262155 FKJ262155 FAN262155 EQR262155 EGV262155 DWZ262155 DND262155 DDH262155 CTL262155 CJP262155 BZT262155 BPX262155 BGB262155 AWF262155 AMJ262155 ACN262155 SR262155 IV262155 WVH196619 WLL196619 WBP196619 VRT196619 VHX196619 UYB196619 UOF196619 UEJ196619 TUN196619 TKR196619 TAV196619 SQZ196619 SHD196619 RXH196619 RNL196619 RDP196619 QTT196619 QJX196619 QAB196619 PQF196619 PGJ196619 OWN196619 OMR196619 OCV196619 NSZ196619 NJD196619 MZH196619 MPL196619 MFP196619 LVT196619 LLX196619 LCB196619 KSF196619 KIJ196619 JYN196619 JOR196619 JEV196619 IUZ196619 ILD196619 IBH196619 HRL196619 HHP196619 GXT196619 GNX196619 GEB196619 FUF196619 FKJ196619 FAN196619 EQR196619 EGV196619 DWZ196619 DND196619 DDH196619 CTL196619 CJP196619 BZT196619 BPX196619 BGB196619 AWF196619 AMJ196619 ACN196619 SR196619 IV196619 WVH131083 WLL131083 WBP131083 VRT131083 VHX131083 UYB131083 UOF131083 UEJ131083 TUN131083 TKR131083 TAV131083 SQZ131083 SHD131083 RXH131083 RNL131083 RDP131083 QTT131083 QJX131083 QAB131083 PQF131083 PGJ131083 OWN131083 OMR131083 OCV131083 NSZ131083 NJD131083 MZH131083 MPL131083 MFP131083 LVT131083 LLX131083 LCB131083 KSF131083 KIJ131083 JYN131083 JOR131083 JEV131083 IUZ131083 ILD131083 IBH131083 HRL131083 HHP131083 GXT131083 GNX131083 GEB131083 FUF131083 FKJ131083 FAN131083 EQR131083 EGV131083 DWZ131083 DND131083 DDH131083 CTL131083 CJP131083 BZT131083 BPX131083 BGB131083 AWF131083 AMJ131083 ACN131083 SR131083 IV131083 WVH65547 WLL65547 WBP65547 VRT65547 VHX65547 UYB65547 UOF65547 UEJ65547 TUN65547 TKR65547 TAV65547 SQZ65547 SHD65547 RXH65547 RNL65547 RDP65547 QTT65547 QJX65547 QAB65547 PQF65547 PGJ65547 OWN65547 OMR65547 OCV65547 NSZ65547 NJD65547 MZH65547 MPL65547 MFP65547 LVT65547 LLX65547 LCB65547 KSF65547 KIJ65547 JYN65547 JOR65547 JEV65547 IUZ65547 ILD65547 IBH65547 HRL65547 HHP65547 GXT65547 GNX65547 GEB65547 FUF65547 FKJ65547 FAN65547 EQR65547 EGV65547 DWZ65547 DND65547 DDH65547 CTL65547 CJP65547 BZT65547 BPX65547 BGB65547 AWF65547 AMJ65547 ACN65547 SR65547 IV65547 WVH32 WLL32 WBP32 VRT32 VHX32 UYB32 UOF32 UEJ32 TUN32 TKR32 TAV32 SQZ32 SHD32 RXH32 RNL32 RDP32 QTT32 QJX32 QAB32 PQF32 PGJ32 OWN32 OMR32 OCV32 NSZ32 NJD32 MZH32 MPL32 MFP32 LVT32 LLX32 LCB32 KSF32 KIJ32 JYN32 JOR32 JEV32 IUZ32 ILD32 IBH32 HRL32 HHP32 GXT32 GNX32 GEB32 FUF32 FKJ32 FAN32 EQR32 EGV32 DWZ32 DND32 DDH32 CTL32 CJP32 BZT32 BPX32 BGB32 AWF32 AMJ32 ACN32">
      <formula1>IV$93:IV$99</formula1>
    </dataValidation>
    <dataValidation type="list" allowBlank="1" showInputMessage="1" showErrorMessage="1" promptTitle="Row 27: HTC Unit Designation" prompt="Select the appropriate housing tax credit unit designation for this unit (TC30%, TC40%, MR, etc.). " sqref="IV33 SR33 WVH983052 WLL983052 WBP983052 VRT983052 VHX983052 UYB983052 UOF983052 UEJ983052 TUN983052 TKR983052 TAV983052 SQZ983052 SHD983052 RXH983052 RNL983052 RDP983052 QTT983052 QJX983052 QAB983052 PQF983052 PGJ983052 OWN983052 OMR983052 OCV983052 NSZ983052 NJD983052 MZH983052 MPL983052 MFP983052 LVT983052 LLX983052 LCB983052 KSF983052 KIJ983052 JYN983052 JOR983052 JEV983052 IUZ983052 ILD983052 IBH983052 HRL983052 HHP983052 GXT983052 GNX983052 GEB983052 FUF983052 FKJ983052 FAN983052 EQR983052 EGV983052 DWZ983052 DND983052 DDH983052 CTL983052 CJP983052 BZT983052 BPX983052 BGB983052 AWF983052 AMJ983052 ACN983052 SR983052 IV983052 WVH917516 WLL917516 WBP917516 VRT917516 VHX917516 UYB917516 UOF917516 UEJ917516 TUN917516 TKR917516 TAV917516 SQZ917516 SHD917516 RXH917516 RNL917516 RDP917516 QTT917516 QJX917516 QAB917516 PQF917516 PGJ917516 OWN917516 OMR917516 OCV917516 NSZ917516 NJD917516 MZH917516 MPL917516 MFP917516 LVT917516 LLX917516 LCB917516 KSF917516 KIJ917516 JYN917516 JOR917516 JEV917516 IUZ917516 ILD917516 IBH917516 HRL917516 HHP917516 GXT917516 GNX917516 GEB917516 FUF917516 FKJ917516 FAN917516 EQR917516 EGV917516 DWZ917516 DND917516 DDH917516 CTL917516 CJP917516 BZT917516 BPX917516 BGB917516 AWF917516 AMJ917516 ACN917516 SR917516 IV917516 WVH851980 WLL851980 WBP851980 VRT851980 VHX851980 UYB851980 UOF851980 UEJ851980 TUN851980 TKR851980 TAV851980 SQZ851980 SHD851980 RXH851980 RNL851980 RDP851980 QTT851980 QJX851980 QAB851980 PQF851980 PGJ851980 OWN851980 OMR851980 OCV851980 NSZ851980 NJD851980 MZH851980 MPL851980 MFP851980 LVT851980 LLX851980 LCB851980 KSF851980 KIJ851980 JYN851980 JOR851980 JEV851980 IUZ851980 ILD851980 IBH851980 HRL851980 HHP851980 GXT851980 GNX851980 GEB851980 FUF851980 FKJ851980 FAN851980 EQR851980 EGV851980 DWZ851980 DND851980 DDH851980 CTL851980 CJP851980 BZT851980 BPX851980 BGB851980 AWF851980 AMJ851980 ACN851980 SR851980 IV851980 WVH786444 WLL786444 WBP786444 VRT786444 VHX786444 UYB786444 UOF786444 UEJ786444 TUN786444 TKR786444 TAV786444 SQZ786444 SHD786444 RXH786444 RNL786444 RDP786444 QTT786444 QJX786444 QAB786444 PQF786444 PGJ786444 OWN786444 OMR786444 OCV786444 NSZ786444 NJD786444 MZH786444 MPL786444 MFP786444 LVT786444 LLX786444 LCB786444 KSF786444 KIJ786444 JYN786444 JOR786444 JEV786444 IUZ786444 ILD786444 IBH786444 HRL786444 HHP786444 GXT786444 GNX786444 GEB786444 FUF786444 FKJ786444 FAN786444 EQR786444 EGV786444 DWZ786444 DND786444 DDH786444 CTL786444 CJP786444 BZT786444 BPX786444 BGB786444 AWF786444 AMJ786444 ACN786444 SR786444 IV786444 WVH720908 WLL720908 WBP720908 VRT720908 VHX720908 UYB720908 UOF720908 UEJ720908 TUN720908 TKR720908 TAV720908 SQZ720908 SHD720908 RXH720908 RNL720908 RDP720908 QTT720908 QJX720908 QAB720908 PQF720908 PGJ720908 OWN720908 OMR720908 OCV720908 NSZ720908 NJD720908 MZH720908 MPL720908 MFP720908 LVT720908 LLX720908 LCB720908 KSF720908 KIJ720908 JYN720908 JOR720908 JEV720908 IUZ720908 ILD720908 IBH720908 HRL720908 HHP720908 GXT720908 GNX720908 GEB720908 FUF720908 FKJ720908 FAN720908 EQR720908 EGV720908 DWZ720908 DND720908 DDH720908 CTL720908 CJP720908 BZT720908 BPX720908 BGB720908 AWF720908 AMJ720908 ACN720908 SR720908 IV720908 WVH655372 WLL655372 WBP655372 VRT655372 VHX655372 UYB655372 UOF655372 UEJ655372 TUN655372 TKR655372 TAV655372 SQZ655372 SHD655372 RXH655372 RNL655372 RDP655372 QTT655372 QJX655372 QAB655372 PQF655372 PGJ655372 OWN655372 OMR655372 OCV655372 NSZ655372 NJD655372 MZH655372 MPL655372 MFP655372 LVT655372 LLX655372 LCB655372 KSF655372 KIJ655372 JYN655372 JOR655372 JEV655372 IUZ655372 ILD655372 IBH655372 HRL655372 HHP655372 GXT655372 GNX655372 GEB655372 FUF655372 FKJ655372 FAN655372 EQR655372 EGV655372 DWZ655372 DND655372 DDH655372 CTL655372 CJP655372 BZT655372 BPX655372 BGB655372 AWF655372 AMJ655372 ACN655372 SR655372 IV655372 WVH589836 WLL589836 WBP589836 VRT589836 VHX589836 UYB589836 UOF589836 UEJ589836 TUN589836 TKR589836 TAV589836 SQZ589836 SHD589836 RXH589836 RNL589836 RDP589836 QTT589836 QJX589836 QAB589836 PQF589836 PGJ589836 OWN589836 OMR589836 OCV589836 NSZ589836 NJD589836 MZH589836 MPL589836 MFP589836 LVT589836 LLX589836 LCB589836 KSF589836 KIJ589836 JYN589836 JOR589836 JEV589836 IUZ589836 ILD589836 IBH589836 HRL589836 HHP589836 GXT589836 GNX589836 GEB589836 FUF589836 FKJ589836 FAN589836 EQR589836 EGV589836 DWZ589836 DND589836 DDH589836 CTL589836 CJP589836 BZT589836 BPX589836 BGB589836 AWF589836 AMJ589836 ACN589836 SR589836 IV589836 WVH524300 WLL524300 WBP524300 VRT524300 VHX524300 UYB524300 UOF524300 UEJ524300 TUN524300 TKR524300 TAV524300 SQZ524300 SHD524300 RXH524300 RNL524300 RDP524300 QTT524300 QJX524300 QAB524300 PQF524300 PGJ524300 OWN524300 OMR524300 OCV524300 NSZ524300 NJD524300 MZH524300 MPL524300 MFP524300 LVT524300 LLX524300 LCB524300 KSF524300 KIJ524300 JYN524300 JOR524300 JEV524300 IUZ524300 ILD524300 IBH524300 HRL524300 HHP524300 GXT524300 GNX524300 GEB524300 FUF524300 FKJ524300 FAN524300 EQR524300 EGV524300 DWZ524300 DND524300 DDH524300 CTL524300 CJP524300 BZT524300 BPX524300 BGB524300 AWF524300 AMJ524300 ACN524300 SR524300 IV524300 WVH458764 WLL458764 WBP458764 VRT458764 VHX458764 UYB458764 UOF458764 UEJ458764 TUN458764 TKR458764 TAV458764 SQZ458764 SHD458764 RXH458764 RNL458764 RDP458764 QTT458764 QJX458764 QAB458764 PQF458764 PGJ458764 OWN458764 OMR458764 OCV458764 NSZ458764 NJD458764 MZH458764 MPL458764 MFP458764 LVT458764 LLX458764 LCB458764 KSF458764 KIJ458764 JYN458764 JOR458764 JEV458764 IUZ458764 ILD458764 IBH458764 HRL458764 HHP458764 GXT458764 GNX458764 GEB458764 FUF458764 FKJ458764 FAN458764 EQR458764 EGV458764 DWZ458764 DND458764 DDH458764 CTL458764 CJP458764 BZT458764 BPX458764 BGB458764 AWF458764 AMJ458764 ACN458764 SR458764 IV458764 WVH393228 WLL393228 WBP393228 VRT393228 VHX393228 UYB393228 UOF393228 UEJ393228 TUN393228 TKR393228 TAV393228 SQZ393228 SHD393228 RXH393228 RNL393228 RDP393228 QTT393228 QJX393228 QAB393228 PQF393228 PGJ393228 OWN393228 OMR393228 OCV393228 NSZ393228 NJD393228 MZH393228 MPL393228 MFP393228 LVT393228 LLX393228 LCB393228 KSF393228 KIJ393228 JYN393228 JOR393228 JEV393228 IUZ393228 ILD393228 IBH393228 HRL393228 HHP393228 GXT393228 GNX393228 GEB393228 FUF393228 FKJ393228 FAN393228 EQR393228 EGV393228 DWZ393228 DND393228 DDH393228 CTL393228 CJP393228 BZT393228 BPX393228 BGB393228 AWF393228 AMJ393228 ACN393228 SR393228 IV393228 WVH327692 WLL327692 WBP327692 VRT327692 VHX327692 UYB327692 UOF327692 UEJ327692 TUN327692 TKR327692 TAV327692 SQZ327692 SHD327692 RXH327692 RNL327692 RDP327692 QTT327692 QJX327692 QAB327692 PQF327692 PGJ327692 OWN327692 OMR327692 OCV327692 NSZ327692 NJD327692 MZH327692 MPL327692 MFP327692 LVT327692 LLX327692 LCB327692 KSF327692 KIJ327692 JYN327692 JOR327692 JEV327692 IUZ327692 ILD327692 IBH327692 HRL327692 HHP327692 GXT327692 GNX327692 GEB327692 FUF327692 FKJ327692 FAN327692 EQR327692 EGV327692 DWZ327692 DND327692 DDH327692 CTL327692 CJP327692 BZT327692 BPX327692 BGB327692 AWF327692 AMJ327692 ACN327692 SR327692 IV327692 WVH262156 WLL262156 WBP262156 VRT262156 VHX262156 UYB262156 UOF262156 UEJ262156 TUN262156 TKR262156 TAV262156 SQZ262156 SHD262156 RXH262156 RNL262156 RDP262156 QTT262156 QJX262156 QAB262156 PQF262156 PGJ262156 OWN262156 OMR262156 OCV262156 NSZ262156 NJD262156 MZH262156 MPL262156 MFP262156 LVT262156 LLX262156 LCB262156 KSF262156 KIJ262156 JYN262156 JOR262156 JEV262156 IUZ262156 ILD262156 IBH262156 HRL262156 HHP262156 GXT262156 GNX262156 GEB262156 FUF262156 FKJ262156 FAN262156 EQR262156 EGV262156 DWZ262156 DND262156 DDH262156 CTL262156 CJP262156 BZT262156 BPX262156 BGB262156 AWF262156 AMJ262156 ACN262156 SR262156 IV262156 WVH196620 WLL196620 WBP196620 VRT196620 VHX196620 UYB196620 UOF196620 UEJ196620 TUN196620 TKR196620 TAV196620 SQZ196620 SHD196620 RXH196620 RNL196620 RDP196620 QTT196620 QJX196620 QAB196620 PQF196620 PGJ196620 OWN196620 OMR196620 OCV196620 NSZ196620 NJD196620 MZH196620 MPL196620 MFP196620 LVT196620 LLX196620 LCB196620 KSF196620 KIJ196620 JYN196620 JOR196620 JEV196620 IUZ196620 ILD196620 IBH196620 HRL196620 HHP196620 GXT196620 GNX196620 GEB196620 FUF196620 FKJ196620 FAN196620 EQR196620 EGV196620 DWZ196620 DND196620 DDH196620 CTL196620 CJP196620 BZT196620 BPX196620 BGB196620 AWF196620 AMJ196620 ACN196620 SR196620 IV196620 WVH131084 WLL131084 WBP131084 VRT131084 VHX131084 UYB131084 UOF131084 UEJ131084 TUN131084 TKR131084 TAV131084 SQZ131084 SHD131084 RXH131084 RNL131084 RDP131084 QTT131084 QJX131084 QAB131084 PQF131084 PGJ131084 OWN131084 OMR131084 OCV131084 NSZ131084 NJD131084 MZH131084 MPL131084 MFP131084 LVT131084 LLX131084 LCB131084 KSF131084 KIJ131084 JYN131084 JOR131084 JEV131084 IUZ131084 ILD131084 IBH131084 HRL131084 HHP131084 GXT131084 GNX131084 GEB131084 FUF131084 FKJ131084 FAN131084 EQR131084 EGV131084 DWZ131084 DND131084 DDH131084 CTL131084 CJP131084 BZT131084 BPX131084 BGB131084 AWF131084 AMJ131084 ACN131084 SR131084 IV131084 WVH65548 WLL65548 WBP65548 VRT65548 VHX65548 UYB65548 UOF65548 UEJ65548 TUN65548 TKR65548 TAV65548 SQZ65548 SHD65548 RXH65548 RNL65548 RDP65548 QTT65548 QJX65548 QAB65548 PQF65548 PGJ65548 OWN65548 OMR65548 OCV65548 NSZ65548 NJD65548 MZH65548 MPL65548 MFP65548 LVT65548 LLX65548 LCB65548 KSF65548 KIJ65548 JYN65548 JOR65548 JEV65548 IUZ65548 ILD65548 IBH65548 HRL65548 HHP65548 GXT65548 GNX65548 GEB65548 FUF65548 FKJ65548 FAN65548 EQR65548 EGV65548 DWZ65548 DND65548 DDH65548 CTL65548 CJP65548 BZT65548 BPX65548 BGB65548 AWF65548 AMJ65548 ACN65548 SR65548 IV65548 WVH33 WLL33 WBP33 VRT33 VHX33 UYB33 UOF33 UEJ33 TUN33 TKR33 TAV33 SQZ33 SHD33 RXH33 RNL33 RDP33 QTT33 QJX33 QAB33 PQF33 PGJ33 OWN33 OMR33 OCV33 NSZ33 NJD33 MZH33 MPL33 MFP33 LVT33 LLX33 LCB33 KSF33 KIJ33 JYN33 JOR33 JEV33 IUZ33 ILD33 IBH33 HRL33 HHP33 GXT33 GNX33 GEB33 FUF33 FKJ33 FAN33 EQR33 EGV33 DWZ33 DND33 DDH33 CTL33 CJP33 BZT33 BPX33 BGB33 AWF33 AMJ33 ACN33">
      <formula1>IV$93:IV$99</formula1>
    </dataValidation>
    <dataValidation type="list" allowBlank="1" showInputMessage="1" showErrorMessage="1" promptTitle="Row 28: HTC Unit Designation" prompt="Select the appropriate housing tax credit unit designation for this unit (TC30%, TC40%, MR, etc.). " sqref="IV34 SR34 WVH983053 WLL983053 WBP983053 VRT983053 VHX983053 UYB983053 UOF983053 UEJ983053 TUN983053 TKR983053 TAV983053 SQZ983053 SHD983053 RXH983053 RNL983053 RDP983053 QTT983053 QJX983053 QAB983053 PQF983053 PGJ983053 OWN983053 OMR983053 OCV983053 NSZ983053 NJD983053 MZH983053 MPL983053 MFP983053 LVT983053 LLX983053 LCB983053 KSF983053 KIJ983053 JYN983053 JOR983053 JEV983053 IUZ983053 ILD983053 IBH983053 HRL983053 HHP983053 GXT983053 GNX983053 GEB983053 FUF983053 FKJ983053 FAN983053 EQR983053 EGV983053 DWZ983053 DND983053 DDH983053 CTL983053 CJP983053 BZT983053 BPX983053 BGB983053 AWF983053 AMJ983053 ACN983053 SR983053 IV983053 WVH917517 WLL917517 WBP917517 VRT917517 VHX917517 UYB917517 UOF917517 UEJ917517 TUN917517 TKR917517 TAV917517 SQZ917517 SHD917517 RXH917517 RNL917517 RDP917517 QTT917517 QJX917517 QAB917517 PQF917517 PGJ917517 OWN917517 OMR917517 OCV917517 NSZ917517 NJD917517 MZH917517 MPL917517 MFP917517 LVT917517 LLX917517 LCB917517 KSF917517 KIJ917517 JYN917517 JOR917517 JEV917517 IUZ917517 ILD917517 IBH917517 HRL917517 HHP917517 GXT917517 GNX917517 GEB917517 FUF917517 FKJ917517 FAN917517 EQR917517 EGV917517 DWZ917517 DND917517 DDH917517 CTL917517 CJP917517 BZT917517 BPX917517 BGB917517 AWF917517 AMJ917517 ACN917517 SR917517 IV917517 WVH851981 WLL851981 WBP851981 VRT851981 VHX851981 UYB851981 UOF851981 UEJ851981 TUN851981 TKR851981 TAV851981 SQZ851981 SHD851981 RXH851981 RNL851981 RDP851981 QTT851981 QJX851981 QAB851981 PQF851981 PGJ851981 OWN851981 OMR851981 OCV851981 NSZ851981 NJD851981 MZH851981 MPL851981 MFP851981 LVT851981 LLX851981 LCB851981 KSF851981 KIJ851981 JYN851981 JOR851981 JEV851981 IUZ851981 ILD851981 IBH851981 HRL851981 HHP851981 GXT851981 GNX851981 GEB851981 FUF851981 FKJ851981 FAN851981 EQR851981 EGV851981 DWZ851981 DND851981 DDH851981 CTL851981 CJP851981 BZT851981 BPX851981 BGB851981 AWF851981 AMJ851981 ACN851981 SR851981 IV851981 WVH786445 WLL786445 WBP786445 VRT786445 VHX786445 UYB786445 UOF786445 UEJ786445 TUN786445 TKR786445 TAV786445 SQZ786445 SHD786445 RXH786445 RNL786445 RDP786445 QTT786445 QJX786445 QAB786445 PQF786445 PGJ786445 OWN786445 OMR786445 OCV786445 NSZ786445 NJD786445 MZH786445 MPL786445 MFP786445 LVT786445 LLX786445 LCB786445 KSF786445 KIJ786445 JYN786445 JOR786445 JEV786445 IUZ786445 ILD786445 IBH786445 HRL786445 HHP786445 GXT786445 GNX786445 GEB786445 FUF786445 FKJ786445 FAN786445 EQR786445 EGV786445 DWZ786445 DND786445 DDH786445 CTL786445 CJP786445 BZT786445 BPX786445 BGB786445 AWF786445 AMJ786445 ACN786445 SR786445 IV786445 WVH720909 WLL720909 WBP720909 VRT720909 VHX720909 UYB720909 UOF720909 UEJ720909 TUN720909 TKR720909 TAV720909 SQZ720909 SHD720909 RXH720909 RNL720909 RDP720909 QTT720909 QJX720909 QAB720909 PQF720909 PGJ720909 OWN720909 OMR720909 OCV720909 NSZ720909 NJD720909 MZH720909 MPL720909 MFP720909 LVT720909 LLX720909 LCB720909 KSF720909 KIJ720909 JYN720909 JOR720909 JEV720909 IUZ720909 ILD720909 IBH720909 HRL720909 HHP720909 GXT720909 GNX720909 GEB720909 FUF720909 FKJ720909 FAN720909 EQR720909 EGV720909 DWZ720909 DND720909 DDH720909 CTL720909 CJP720909 BZT720909 BPX720909 BGB720909 AWF720909 AMJ720909 ACN720909 SR720909 IV720909 WVH655373 WLL655373 WBP655373 VRT655373 VHX655373 UYB655373 UOF655373 UEJ655373 TUN655373 TKR655373 TAV655373 SQZ655373 SHD655373 RXH655373 RNL655373 RDP655373 QTT655373 QJX655373 QAB655373 PQF655373 PGJ655373 OWN655373 OMR655373 OCV655373 NSZ655373 NJD655373 MZH655373 MPL655373 MFP655373 LVT655373 LLX655373 LCB655373 KSF655373 KIJ655373 JYN655373 JOR655373 JEV655373 IUZ655373 ILD655373 IBH655373 HRL655373 HHP655373 GXT655373 GNX655373 GEB655373 FUF655373 FKJ655373 FAN655373 EQR655373 EGV655373 DWZ655373 DND655373 DDH655373 CTL655373 CJP655373 BZT655373 BPX655373 BGB655373 AWF655373 AMJ655373 ACN655373 SR655373 IV655373 WVH589837 WLL589837 WBP589837 VRT589837 VHX589837 UYB589837 UOF589837 UEJ589837 TUN589837 TKR589837 TAV589837 SQZ589837 SHD589837 RXH589837 RNL589837 RDP589837 QTT589837 QJX589837 QAB589837 PQF589837 PGJ589837 OWN589837 OMR589837 OCV589837 NSZ589837 NJD589837 MZH589837 MPL589837 MFP589837 LVT589837 LLX589837 LCB589837 KSF589837 KIJ589837 JYN589837 JOR589837 JEV589837 IUZ589837 ILD589837 IBH589837 HRL589837 HHP589837 GXT589837 GNX589837 GEB589837 FUF589837 FKJ589837 FAN589837 EQR589837 EGV589837 DWZ589837 DND589837 DDH589837 CTL589837 CJP589837 BZT589837 BPX589837 BGB589837 AWF589837 AMJ589837 ACN589837 SR589837 IV589837 WVH524301 WLL524301 WBP524301 VRT524301 VHX524301 UYB524301 UOF524301 UEJ524301 TUN524301 TKR524301 TAV524301 SQZ524301 SHD524301 RXH524301 RNL524301 RDP524301 QTT524301 QJX524301 QAB524301 PQF524301 PGJ524301 OWN524301 OMR524301 OCV524301 NSZ524301 NJD524301 MZH524301 MPL524301 MFP524301 LVT524301 LLX524301 LCB524301 KSF524301 KIJ524301 JYN524301 JOR524301 JEV524301 IUZ524301 ILD524301 IBH524301 HRL524301 HHP524301 GXT524301 GNX524301 GEB524301 FUF524301 FKJ524301 FAN524301 EQR524301 EGV524301 DWZ524301 DND524301 DDH524301 CTL524301 CJP524301 BZT524301 BPX524301 BGB524301 AWF524301 AMJ524301 ACN524301 SR524301 IV524301 WVH458765 WLL458765 WBP458765 VRT458765 VHX458765 UYB458765 UOF458765 UEJ458765 TUN458765 TKR458765 TAV458765 SQZ458765 SHD458765 RXH458765 RNL458765 RDP458765 QTT458765 QJX458765 QAB458765 PQF458765 PGJ458765 OWN458765 OMR458765 OCV458765 NSZ458765 NJD458765 MZH458765 MPL458765 MFP458765 LVT458765 LLX458765 LCB458765 KSF458765 KIJ458765 JYN458765 JOR458765 JEV458765 IUZ458765 ILD458765 IBH458765 HRL458765 HHP458765 GXT458765 GNX458765 GEB458765 FUF458765 FKJ458765 FAN458765 EQR458765 EGV458765 DWZ458765 DND458765 DDH458765 CTL458765 CJP458765 BZT458765 BPX458765 BGB458765 AWF458765 AMJ458765 ACN458765 SR458765 IV458765 WVH393229 WLL393229 WBP393229 VRT393229 VHX393229 UYB393229 UOF393229 UEJ393229 TUN393229 TKR393229 TAV393229 SQZ393229 SHD393229 RXH393229 RNL393229 RDP393229 QTT393229 QJX393229 QAB393229 PQF393229 PGJ393229 OWN393229 OMR393229 OCV393229 NSZ393229 NJD393229 MZH393229 MPL393229 MFP393229 LVT393229 LLX393229 LCB393229 KSF393229 KIJ393229 JYN393229 JOR393229 JEV393229 IUZ393229 ILD393229 IBH393229 HRL393229 HHP393229 GXT393229 GNX393229 GEB393229 FUF393229 FKJ393229 FAN393229 EQR393229 EGV393229 DWZ393229 DND393229 DDH393229 CTL393229 CJP393229 BZT393229 BPX393229 BGB393229 AWF393229 AMJ393229 ACN393229 SR393229 IV393229 WVH327693 WLL327693 WBP327693 VRT327693 VHX327693 UYB327693 UOF327693 UEJ327693 TUN327693 TKR327693 TAV327693 SQZ327693 SHD327693 RXH327693 RNL327693 RDP327693 QTT327693 QJX327693 QAB327693 PQF327693 PGJ327693 OWN327693 OMR327693 OCV327693 NSZ327693 NJD327693 MZH327693 MPL327693 MFP327693 LVT327693 LLX327693 LCB327693 KSF327693 KIJ327693 JYN327693 JOR327693 JEV327693 IUZ327693 ILD327693 IBH327693 HRL327693 HHP327693 GXT327693 GNX327693 GEB327693 FUF327693 FKJ327693 FAN327693 EQR327693 EGV327693 DWZ327693 DND327693 DDH327693 CTL327693 CJP327693 BZT327693 BPX327693 BGB327693 AWF327693 AMJ327693 ACN327693 SR327693 IV327693 WVH262157 WLL262157 WBP262157 VRT262157 VHX262157 UYB262157 UOF262157 UEJ262157 TUN262157 TKR262157 TAV262157 SQZ262157 SHD262157 RXH262157 RNL262157 RDP262157 QTT262157 QJX262157 QAB262157 PQF262157 PGJ262157 OWN262157 OMR262157 OCV262157 NSZ262157 NJD262157 MZH262157 MPL262157 MFP262157 LVT262157 LLX262157 LCB262157 KSF262157 KIJ262157 JYN262157 JOR262157 JEV262157 IUZ262157 ILD262157 IBH262157 HRL262157 HHP262157 GXT262157 GNX262157 GEB262157 FUF262157 FKJ262157 FAN262157 EQR262157 EGV262157 DWZ262157 DND262157 DDH262157 CTL262157 CJP262157 BZT262157 BPX262157 BGB262157 AWF262157 AMJ262157 ACN262157 SR262157 IV262157 WVH196621 WLL196621 WBP196621 VRT196621 VHX196621 UYB196621 UOF196621 UEJ196621 TUN196621 TKR196621 TAV196621 SQZ196621 SHD196621 RXH196621 RNL196621 RDP196621 QTT196621 QJX196621 QAB196621 PQF196621 PGJ196621 OWN196621 OMR196621 OCV196621 NSZ196621 NJD196621 MZH196621 MPL196621 MFP196621 LVT196621 LLX196621 LCB196621 KSF196621 KIJ196621 JYN196621 JOR196621 JEV196621 IUZ196621 ILD196621 IBH196621 HRL196621 HHP196621 GXT196621 GNX196621 GEB196621 FUF196621 FKJ196621 FAN196621 EQR196621 EGV196621 DWZ196621 DND196621 DDH196621 CTL196621 CJP196621 BZT196621 BPX196621 BGB196621 AWF196621 AMJ196621 ACN196621 SR196621 IV196621 WVH131085 WLL131085 WBP131085 VRT131085 VHX131085 UYB131085 UOF131085 UEJ131085 TUN131085 TKR131085 TAV131085 SQZ131085 SHD131085 RXH131085 RNL131085 RDP131085 QTT131085 QJX131085 QAB131085 PQF131085 PGJ131085 OWN131085 OMR131085 OCV131085 NSZ131085 NJD131085 MZH131085 MPL131085 MFP131085 LVT131085 LLX131085 LCB131085 KSF131085 KIJ131085 JYN131085 JOR131085 JEV131085 IUZ131085 ILD131085 IBH131085 HRL131085 HHP131085 GXT131085 GNX131085 GEB131085 FUF131085 FKJ131085 FAN131085 EQR131085 EGV131085 DWZ131085 DND131085 DDH131085 CTL131085 CJP131085 BZT131085 BPX131085 BGB131085 AWF131085 AMJ131085 ACN131085 SR131085 IV131085 WVH65549 WLL65549 WBP65549 VRT65549 VHX65549 UYB65549 UOF65549 UEJ65549 TUN65549 TKR65549 TAV65549 SQZ65549 SHD65549 RXH65549 RNL65549 RDP65549 QTT65549 QJX65549 QAB65549 PQF65549 PGJ65549 OWN65549 OMR65549 OCV65549 NSZ65549 NJD65549 MZH65549 MPL65549 MFP65549 LVT65549 LLX65549 LCB65549 KSF65549 KIJ65549 JYN65549 JOR65549 JEV65549 IUZ65549 ILD65549 IBH65549 HRL65549 HHP65549 GXT65549 GNX65549 GEB65549 FUF65549 FKJ65549 FAN65549 EQR65549 EGV65549 DWZ65549 DND65549 DDH65549 CTL65549 CJP65549 BZT65549 BPX65549 BGB65549 AWF65549 AMJ65549 ACN65549 SR65549 IV65549 WVH34 WLL34 WBP34 VRT34 VHX34 UYB34 UOF34 UEJ34 TUN34 TKR34 TAV34 SQZ34 SHD34 RXH34 RNL34 RDP34 QTT34 QJX34 QAB34 PQF34 PGJ34 OWN34 OMR34 OCV34 NSZ34 NJD34 MZH34 MPL34 MFP34 LVT34 LLX34 LCB34 KSF34 KIJ34 JYN34 JOR34 JEV34 IUZ34 ILD34 IBH34 HRL34 HHP34 GXT34 GNX34 GEB34 FUF34 FKJ34 FAN34 EQR34 EGV34 DWZ34 DND34 DDH34 CTL34 CJP34 BZT34 BPX34 BGB34 AWF34 AMJ34 ACN34">
      <formula1>IV$93:IV$99</formula1>
    </dataValidation>
    <dataValidation type="list" allowBlank="1" showInputMessage="1" showErrorMessage="1" promptTitle="Row 29: HTC Unit Designation" prompt="Select the appropriate housing tax credit unit designation for this unit (TC30%, TC40%, MR, etc.). " sqref="IV35 SR35 WVH983054 WLL983054 WBP983054 VRT983054 VHX983054 UYB983054 UOF983054 UEJ983054 TUN983054 TKR983054 TAV983054 SQZ983054 SHD983054 RXH983054 RNL983054 RDP983054 QTT983054 QJX983054 QAB983054 PQF983054 PGJ983054 OWN983054 OMR983054 OCV983054 NSZ983054 NJD983054 MZH983054 MPL983054 MFP983054 LVT983054 LLX983054 LCB983054 KSF983054 KIJ983054 JYN983054 JOR983054 JEV983054 IUZ983054 ILD983054 IBH983054 HRL983054 HHP983054 GXT983054 GNX983054 GEB983054 FUF983054 FKJ983054 FAN983054 EQR983054 EGV983054 DWZ983054 DND983054 DDH983054 CTL983054 CJP983054 BZT983054 BPX983054 BGB983054 AWF983054 AMJ983054 ACN983054 SR983054 IV983054 WVH917518 WLL917518 WBP917518 VRT917518 VHX917518 UYB917518 UOF917518 UEJ917518 TUN917518 TKR917518 TAV917518 SQZ917518 SHD917518 RXH917518 RNL917518 RDP917518 QTT917518 QJX917518 QAB917518 PQF917518 PGJ917518 OWN917518 OMR917518 OCV917518 NSZ917518 NJD917518 MZH917518 MPL917518 MFP917518 LVT917518 LLX917518 LCB917518 KSF917518 KIJ917518 JYN917518 JOR917518 JEV917518 IUZ917518 ILD917518 IBH917518 HRL917518 HHP917518 GXT917518 GNX917518 GEB917518 FUF917518 FKJ917518 FAN917518 EQR917518 EGV917518 DWZ917518 DND917518 DDH917518 CTL917518 CJP917518 BZT917518 BPX917518 BGB917518 AWF917518 AMJ917518 ACN917518 SR917518 IV917518 WVH851982 WLL851982 WBP851982 VRT851982 VHX851982 UYB851982 UOF851982 UEJ851982 TUN851982 TKR851982 TAV851982 SQZ851982 SHD851982 RXH851982 RNL851982 RDP851982 QTT851982 QJX851982 QAB851982 PQF851982 PGJ851982 OWN851982 OMR851982 OCV851982 NSZ851982 NJD851982 MZH851982 MPL851982 MFP851982 LVT851982 LLX851982 LCB851982 KSF851982 KIJ851982 JYN851982 JOR851982 JEV851982 IUZ851982 ILD851982 IBH851982 HRL851982 HHP851982 GXT851982 GNX851982 GEB851982 FUF851982 FKJ851982 FAN851982 EQR851982 EGV851982 DWZ851982 DND851982 DDH851982 CTL851982 CJP851982 BZT851982 BPX851982 BGB851982 AWF851982 AMJ851982 ACN851982 SR851982 IV851982 WVH786446 WLL786446 WBP786446 VRT786446 VHX786446 UYB786446 UOF786446 UEJ786446 TUN786446 TKR786446 TAV786446 SQZ786446 SHD786446 RXH786446 RNL786446 RDP786446 QTT786446 QJX786446 QAB786446 PQF786446 PGJ786446 OWN786446 OMR786446 OCV786446 NSZ786446 NJD786446 MZH786446 MPL786446 MFP786446 LVT786446 LLX786446 LCB786446 KSF786446 KIJ786446 JYN786446 JOR786446 JEV786446 IUZ786446 ILD786446 IBH786446 HRL786446 HHP786446 GXT786446 GNX786446 GEB786446 FUF786446 FKJ786446 FAN786446 EQR786446 EGV786446 DWZ786446 DND786446 DDH786446 CTL786446 CJP786446 BZT786446 BPX786446 BGB786446 AWF786446 AMJ786446 ACN786446 SR786446 IV786446 WVH720910 WLL720910 WBP720910 VRT720910 VHX720910 UYB720910 UOF720910 UEJ720910 TUN720910 TKR720910 TAV720910 SQZ720910 SHD720910 RXH720910 RNL720910 RDP720910 QTT720910 QJX720910 QAB720910 PQF720910 PGJ720910 OWN720910 OMR720910 OCV720910 NSZ720910 NJD720910 MZH720910 MPL720910 MFP720910 LVT720910 LLX720910 LCB720910 KSF720910 KIJ720910 JYN720910 JOR720910 JEV720910 IUZ720910 ILD720910 IBH720910 HRL720910 HHP720910 GXT720910 GNX720910 GEB720910 FUF720910 FKJ720910 FAN720910 EQR720910 EGV720910 DWZ720910 DND720910 DDH720910 CTL720910 CJP720910 BZT720910 BPX720910 BGB720910 AWF720910 AMJ720910 ACN720910 SR720910 IV720910 WVH655374 WLL655374 WBP655374 VRT655374 VHX655374 UYB655374 UOF655374 UEJ655374 TUN655374 TKR655374 TAV655374 SQZ655374 SHD655374 RXH655374 RNL655374 RDP655374 QTT655374 QJX655374 QAB655374 PQF655374 PGJ655374 OWN655374 OMR655374 OCV655374 NSZ655374 NJD655374 MZH655374 MPL655374 MFP655374 LVT655374 LLX655374 LCB655374 KSF655374 KIJ655374 JYN655374 JOR655374 JEV655374 IUZ655374 ILD655374 IBH655374 HRL655374 HHP655374 GXT655374 GNX655374 GEB655374 FUF655374 FKJ655374 FAN655374 EQR655374 EGV655374 DWZ655374 DND655374 DDH655374 CTL655374 CJP655374 BZT655374 BPX655374 BGB655374 AWF655374 AMJ655374 ACN655374 SR655374 IV655374 WVH589838 WLL589838 WBP589838 VRT589838 VHX589838 UYB589838 UOF589838 UEJ589838 TUN589838 TKR589838 TAV589838 SQZ589838 SHD589838 RXH589838 RNL589838 RDP589838 QTT589838 QJX589838 QAB589838 PQF589838 PGJ589838 OWN589838 OMR589838 OCV589838 NSZ589838 NJD589838 MZH589838 MPL589838 MFP589838 LVT589838 LLX589838 LCB589838 KSF589838 KIJ589838 JYN589838 JOR589838 JEV589838 IUZ589838 ILD589838 IBH589838 HRL589838 HHP589838 GXT589838 GNX589838 GEB589838 FUF589838 FKJ589838 FAN589838 EQR589838 EGV589838 DWZ589838 DND589838 DDH589838 CTL589838 CJP589838 BZT589838 BPX589838 BGB589838 AWF589838 AMJ589838 ACN589838 SR589838 IV589838 WVH524302 WLL524302 WBP524302 VRT524302 VHX524302 UYB524302 UOF524302 UEJ524302 TUN524302 TKR524302 TAV524302 SQZ524302 SHD524302 RXH524302 RNL524302 RDP524302 QTT524302 QJX524302 QAB524302 PQF524302 PGJ524302 OWN524302 OMR524302 OCV524302 NSZ524302 NJD524302 MZH524302 MPL524302 MFP524302 LVT524302 LLX524302 LCB524302 KSF524302 KIJ524302 JYN524302 JOR524302 JEV524302 IUZ524302 ILD524302 IBH524302 HRL524302 HHP524302 GXT524302 GNX524302 GEB524302 FUF524302 FKJ524302 FAN524302 EQR524302 EGV524302 DWZ524302 DND524302 DDH524302 CTL524302 CJP524302 BZT524302 BPX524302 BGB524302 AWF524302 AMJ524302 ACN524302 SR524302 IV524302 WVH458766 WLL458766 WBP458766 VRT458766 VHX458766 UYB458766 UOF458766 UEJ458766 TUN458766 TKR458766 TAV458766 SQZ458766 SHD458766 RXH458766 RNL458766 RDP458766 QTT458766 QJX458766 QAB458766 PQF458766 PGJ458766 OWN458766 OMR458766 OCV458766 NSZ458766 NJD458766 MZH458766 MPL458766 MFP458766 LVT458766 LLX458766 LCB458766 KSF458766 KIJ458766 JYN458766 JOR458766 JEV458766 IUZ458766 ILD458766 IBH458766 HRL458766 HHP458766 GXT458766 GNX458766 GEB458766 FUF458766 FKJ458766 FAN458766 EQR458766 EGV458766 DWZ458766 DND458766 DDH458766 CTL458766 CJP458766 BZT458766 BPX458766 BGB458766 AWF458766 AMJ458766 ACN458766 SR458766 IV458766 WVH393230 WLL393230 WBP393230 VRT393230 VHX393230 UYB393230 UOF393230 UEJ393230 TUN393230 TKR393230 TAV393230 SQZ393230 SHD393230 RXH393230 RNL393230 RDP393230 QTT393230 QJX393230 QAB393230 PQF393230 PGJ393230 OWN393230 OMR393230 OCV393230 NSZ393230 NJD393230 MZH393230 MPL393230 MFP393230 LVT393230 LLX393230 LCB393230 KSF393230 KIJ393230 JYN393230 JOR393230 JEV393230 IUZ393230 ILD393230 IBH393230 HRL393230 HHP393230 GXT393230 GNX393230 GEB393230 FUF393230 FKJ393230 FAN393230 EQR393230 EGV393230 DWZ393230 DND393230 DDH393230 CTL393230 CJP393230 BZT393230 BPX393230 BGB393230 AWF393230 AMJ393230 ACN393230 SR393230 IV393230 WVH327694 WLL327694 WBP327694 VRT327694 VHX327694 UYB327694 UOF327694 UEJ327694 TUN327694 TKR327694 TAV327694 SQZ327694 SHD327694 RXH327694 RNL327694 RDP327694 QTT327694 QJX327694 QAB327694 PQF327694 PGJ327694 OWN327694 OMR327694 OCV327694 NSZ327694 NJD327694 MZH327694 MPL327694 MFP327694 LVT327694 LLX327694 LCB327694 KSF327694 KIJ327694 JYN327694 JOR327694 JEV327694 IUZ327694 ILD327694 IBH327694 HRL327694 HHP327694 GXT327694 GNX327694 GEB327694 FUF327694 FKJ327694 FAN327694 EQR327694 EGV327694 DWZ327694 DND327694 DDH327694 CTL327694 CJP327694 BZT327694 BPX327694 BGB327694 AWF327694 AMJ327694 ACN327694 SR327694 IV327694 WVH262158 WLL262158 WBP262158 VRT262158 VHX262158 UYB262158 UOF262158 UEJ262158 TUN262158 TKR262158 TAV262158 SQZ262158 SHD262158 RXH262158 RNL262158 RDP262158 QTT262158 QJX262158 QAB262158 PQF262158 PGJ262158 OWN262158 OMR262158 OCV262158 NSZ262158 NJD262158 MZH262158 MPL262158 MFP262158 LVT262158 LLX262158 LCB262158 KSF262158 KIJ262158 JYN262158 JOR262158 JEV262158 IUZ262158 ILD262158 IBH262158 HRL262158 HHP262158 GXT262158 GNX262158 GEB262158 FUF262158 FKJ262158 FAN262158 EQR262158 EGV262158 DWZ262158 DND262158 DDH262158 CTL262158 CJP262158 BZT262158 BPX262158 BGB262158 AWF262158 AMJ262158 ACN262158 SR262158 IV262158 WVH196622 WLL196622 WBP196622 VRT196622 VHX196622 UYB196622 UOF196622 UEJ196622 TUN196622 TKR196622 TAV196622 SQZ196622 SHD196622 RXH196622 RNL196622 RDP196622 QTT196622 QJX196622 QAB196622 PQF196622 PGJ196622 OWN196622 OMR196622 OCV196622 NSZ196622 NJD196622 MZH196622 MPL196622 MFP196622 LVT196622 LLX196622 LCB196622 KSF196622 KIJ196622 JYN196622 JOR196622 JEV196622 IUZ196622 ILD196622 IBH196622 HRL196622 HHP196622 GXT196622 GNX196622 GEB196622 FUF196622 FKJ196622 FAN196622 EQR196622 EGV196622 DWZ196622 DND196622 DDH196622 CTL196622 CJP196622 BZT196622 BPX196622 BGB196622 AWF196622 AMJ196622 ACN196622 SR196622 IV196622 WVH131086 WLL131086 WBP131086 VRT131086 VHX131086 UYB131086 UOF131086 UEJ131086 TUN131086 TKR131086 TAV131086 SQZ131086 SHD131086 RXH131086 RNL131086 RDP131086 QTT131086 QJX131086 QAB131086 PQF131086 PGJ131086 OWN131086 OMR131086 OCV131086 NSZ131086 NJD131086 MZH131086 MPL131086 MFP131086 LVT131086 LLX131086 LCB131086 KSF131086 KIJ131086 JYN131086 JOR131086 JEV131086 IUZ131086 ILD131086 IBH131086 HRL131086 HHP131086 GXT131086 GNX131086 GEB131086 FUF131086 FKJ131086 FAN131086 EQR131086 EGV131086 DWZ131086 DND131086 DDH131086 CTL131086 CJP131086 BZT131086 BPX131086 BGB131086 AWF131086 AMJ131086 ACN131086 SR131086 IV131086 WVH65550 WLL65550 WBP65550 VRT65550 VHX65550 UYB65550 UOF65550 UEJ65550 TUN65550 TKR65550 TAV65550 SQZ65550 SHD65550 RXH65550 RNL65550 RDP65550 QTT65550 QJX65550 QAB65550 PQF65550 PGJ65550 OWN65550 OMR65550 OCV65550 NSZ65550 NJD65550 MZH65550 MPL65550 MFP65550 LVT65550 LLX65550 LCB65550 KSF65550 KIJ65550 JYN65550 JOR65550 JEV65550 IUZ65550 ILD65550 IBH65550 HRL65550 HHP65550 GXT65550 GNX65550 GEB65550 FUF65550 FKJ65550 FAN65550 EQR65550 EGV65550 DWZ65550 DND65550 DDH65550 CTL65550 CJP65550 BZT65550 BPX65550 BGB65550 AWF65550 AMJ65550 ACN65550 SR65550 IV65550 WVH35 WLL35 WBP35 VRT35 VHX35 UYB35 UOF35 UEJ35 TUN35 TKR35 TAV35 SQZ35 SHD35 RXH35 RNL35 RDP35 QTT35 QJX35 QAB35 PQF35 PGJ35 OWN35 OMR35 OCV35 NSZ35 NJD35 MZH35 MPL35 MFP35 LVT35 LLX35 LCB35 KSF35 KIJ35 JYN35 JOR35 JEV35 IUZ35 ILD35 IBH35 HRL35 HHP35 GXT35 GNX35 GEB35 FUF35 FKJ35 FAN35 EQR35 EGV35 DWZ35 DND35 DDH35 CTL35 CJP35 BZT35 BPX35 BGB35 AWF35 AMJ35 ACN35">
      <formula1>IV$93:IV$99</formula1>
    </dataValidation>
    <dataValidation type="list" allowBlank="1" showInputMessage="1" showErrorMessage="1" promptTitle="Row 30: HTC Unit Designation" prompt="Select the appropriate housing tax credit unit designation for this unit (TC30%, TC40%, MR, etc.). " sqref="IV36 SR36 WVH983055 WLL983055 WBP983055 VRT983055 VHX983055 UYB983055 UOF983055 UEJ983055 TUN983055 TKR983055 TAV983055 SQZ983055 SHD983055 RXH983055 RNL983055 RDP983055 QTT983055 QJX983055 QAB983055 PQF983055 PGJ983055 OWN983055 OMR983055 OCV983055 NSZ983055 NJD983055 MZH983055 MPL983055 MFP983055 LVT983055 LLX983055 LCB983055 KSF983055 KIJ983055 JYN983055 JOR983055 JEV983055 IUZ983055 ILD983055 IBH983055 HRL983055 HHP983055 GXT983055 GNX983055 GEB983055 FUF983055 FKJ983055 FAN983055 EQR983055 EGV983055 DWZ983055 DND983055 DDH983055 CTL983055 CJP983055 BZT983055 BPX983055 BGB983055 AWF983055 AMJ983055 ACN983055 SR983055 IV983055 WVH917519 WLL917519 WBP917519 VRT917519 VHX917519 UYB917519 UOF917519 UEJ917519 TUN917519 TKR917519 TAV917519 SQZ917519 SHD917519 RXH917519 RNL917519 RDP917519 QTT917519 QJX917519 QAB917519 PQF917519 PGJ917519 OWN917519 OMR917519 OCV917519 NSZ917519 NJD917519 MZH917519 MPL917519 MFP917519 LVT917519 LLX917519 LCB917519 KSF917519 KIJ917519 JYN917519 JOR917519 JEV917519 IUZ917519 ILD917519 IBH917519 HRL917519 HHP917519 GXT917519 GNX917519 GEB917519 FUF917519 FKJ917519 FAN917519 EQR917519 EGV917519 DWZ917519 DND917519 DDH917519 CTL917519 CJP917519 BZT917519 BPX917519 BGB917519 AWF917519 AMJ917519 ACN917519 SR917519 IV917519 WVH851983 WLL851983 WBP851983 VRT851983 VHX851983 UYB851983 UOF851983 UEJ851983 TUN851983 TKR851983 TAV851983 SQZ851983 SHD851983 RXH851983 RNL851983 RDP851983 QTT851983 QJX851983 QAB851983 PQF851983 PGJ851983 OWN851983 OMR851983 OCV851983 NSZ851983 NJD851983 MZH851983 MPL851983 MFP851983 LVT851983 LLX851983 LCB851983 KSF851983 KIJ851983 JYN851983 JOR851983 JEV851983 IUZ851983 ILD851983 IBH851983 HRL851983 HHP851983 GXT851983 GNX851983 GEB851983 FUF851983 FKJ851983 FAN851983 EQR851983 EGV851983 DWZ851983 DND851983 DDH851983 CTL851983 CJP851983 BZT851983 BPX851983 BGB851983 AWF851983 AMJ851983 ACN851983 SR851983 IV851983 WVH786447 WLL786447 WBP786447 VRT786447 VHX786447 UYB786447 UOF786447 UEJ786447 TUN786447 TKR786447 TAV786447 SQZ786447 SHD786447 RXH786447 RNL786447 RDP786447 QTT786447 QJX786447 QAB786447 PQF786447 PGJ786447 OWN786447 OMR786447 OCV786447 NSZ786447 NJD786447 MZH786447 MPL786447 MFP786447 LVT786447 LLX786447 LCB786447 KSF786447 KIJ786447 JYN786447 JOR786447 JEV786447 IUZ786447 ILD786447 IBH786447 HRL786447 HHP786447 GXT786447 GNX786447 GEB786447 FUF786447 FKJ786447 FAN786447 EQR786447 EGV786447 DWZ786447 DND786447 DDH786447 CTL786447 CJP786447 BZT786447 BPX786447 BGB786447 AWF786447 AMJ786447 ACN786447 SR786447 IV786447 WVH720911 WLL720911 WBP720911 VRT720911 VHX720911 UYB720911 UOF720911 UEJ720911 TUN720911 TKR720911 TAV720911 SQZ720911 SHD720911 RXH720911 RNL720911 RDP720911 QTT720911 QJX720911 QAB720911 PQF720911 PGJ720911 OWN720911 OMR720911 OCV720911 NSZ720911 NJD720911 MZH720911 MPL720911 MFP720911 LVT720911 LLX720911 LCB720911 KSF720911 KIJ720911 JYN720911 JOR720911 JEV720911 IUZ720911 ILD720911 IBH720911 HRL720911 HHP720911 GXT720911 GNX720911 GEB720911 FUF720911 FKJ720911 FAN720911 EQR720911 EGV720911 DWZ720911 DND720911 DDH720911 CTL720911 CJP720911 BZT720911 BPX720911 BGB720911 AWF720911 AMJ720911 ACN720911 SR720911 IV720911 WVH655375 WLL655375 WBP655375 VRT655375 VHX655375 UYB655375 UOF655375 UEJ655375 TUN655375 TKR655375 TAV655375 SQZ655375 SHD655375 RXH655375 RNL655375 RDP655375 QTT655375 QJX655375 QAB655375 PQF655375 PGJ655375 OWN655375 OMR655375 OCV655375 NSZ655375 NJD655375 MZH655375 MPL655375 MFP655375 LVT655375 LLX655375 LCB655375 KSF655375 KIJ655375 JYN655375 JOR655375 JEV655375 IUZ655375 ILD655375 IBH655375 HRL655375 HHP655375 GXT655375 GNX655375 GEB655375 FUF655375 FKJ655375 FAN655375 EQR655375 EGV655375 DWZ655375 DND655375 DDH655375 CTL655375 CJP655375 BZT655375 BPX655375 BGB655375 AWF655375 AMJ655375 ACN655375 SR655375 IV655375 WVH589839 WLL589839 WBP589839 VRT589839 VHX589839 UYB589839 UOF589839 UEJ589839 TUN589839 TKR589839 TAV589839 SQZ589839 SHD589839 RXH589839 RNL589839 RDP589839 QTT589839 QJX589839 QAB589839 PQF589839 PGJ589839 OWN589839 OMR589839 OCV589839 NSZ589839 NJD589839 MZH589839 MPL589839 MFP589839 LVT589839 LLX589839 LCB589839 KSF589839 KIJ589839 JYN589839 JOR589839 JEV589839 IUZ589839 ILD589839 IBH589839 HRL589839 HHP589839 GXT589839 GNX589839 GEB589839 FUF589839 FKJ589839 FAN589839 EQR589839 EGV589839 DWZ589839 DND589839 DDH589839 CTL589839 CJP589839 BZT589839 BPX589839 BGB589839 AWF589839 AMJ589839 ACN589839 SR589839 IV589839 WVH524303 WLL524303 WBP524303 VRT524303 VHX524303 UYB524303 UOF524303 UEJ524303 TUN524303 TKR524303 TAV524303 SQZ524303 SHD524303 RXH524303 RNL524303 RDP524303 QTT524303 QJX524303 QAB524303 PQF524303 PGJ524303 OWN524303 OMR524303 OCV524303 NSZ524303 NJD524303 MZH524303 MPL524303 MFP524303 LVT524303 LLX524303 LCB524303 KSF524303 KIJ524303 JYN524303 JOR524303 JEV524303 IUZ524303 ILD524303 IBH524303 HRL524303 HHP524303 GXT524303 GNX524303 GEB524303 FUF524303 FKJ524303 FAN524303 EQR524303 EGV524303 DWZ524303 DND524303 DDH524303 CTL524303 CJP524303 BZT524303 BPX524303 BGB524303 AWF524303 AMJ524303 ACN524303 SR524303 IV524303 WVH458767 WLL458767 WBP458767 VRT458767 VHX458767 UYB458767 UOF458767 UEJ458767 TUN458767 TKR458767 TAV458767 SQZ458767 SHD458767 RXH458767 RNL458767 RDP458767 QTT458767 QJX458767 QAB458767 PQF458767 PGJ458767 OWN458767 OMR458767 OCV458767 NSZ458767 NJD458767 MZH458767 MPL458767 MFP458767 LVT458767 LLX458767 LCB458767 KSF458767 KIJ458767 JYN458767 JOR458767 JEV458767 IUZ458767 ILD458767 IBH458767 HRL458767 HHP458767 GXT458767 GNX458767 GEB458767 FUF458767 FKJ458767 FAN458767 EQR458767 EGV458767 DWZ458767 DND458767 DDH458767 CTL458767 CJP458767 BZT458767 BPX458767 BGB458767 AWF458767 AMJ458767 ACN458767 SR458767 IV458767 WVH393231 WLL393231 WBP393231 VRT393231 VHX393231 UYB393231 UOF393231 UEJ393231 TUN393231 TKR393231 TAV393231 SQZ393231 SHD393231 RXH393231 RNL393231 RDP393231 QTT393231 QJX393231 QAB393231 PQF393231 PGJ393231 OWN393231 OMR393231 OCV393231 NSZ393231 NJD393231 MZH393231 MPL393231 MFP393231 LVT393231 LLX393231 LCB393231 KSF393231 KIJ393231 JYN393231 JOR393231 JEV393231 IUZ393231 ILD393231 IBH393231 HRL393231 HHP393231 GXT393231 GNX393231 GEB393231 FUF393231 FKJ393231 FAN393231 EQR393231 EGV393231 DWZ393231 DND393231 DDH393231 CTL393231 CJP393231 BZT393231 BPX393231 BGB393231 AWF393231 AMJ393231 ACN393231 SR393231 IV393231 WVH327695 WLL327695 WBP327695 VRT327695 VHX327695 UYB327695 UOF327695 UEJ327695 TUN327695 TKR327695 TAV327695 SQZ327695 SHD327695 RXH327695 RNL327695 RDP327695 QTT327695 QJX327695 QAB327695 PQF327695 PGJ327695 OWN327695 OMR327695 OCV327695 NSZ327695 NJD327695 MZH327695 MPL327695 MFP327695 LVT327695 LLX327695 LCB327695 KSF327695 KIJ327695 JYN327695 JOR327695 JEV327695 IUZ327695 ILD327695 IBH327695 HRL327695 HHP327695 GXT327695 GNX327695 GEB327695 FUF327695 FKJ327695 FAN327695 EQR327695 EGV327695 DWZ327695 DND327695 DDH327695 CTL327695 CJP327695 BZT327695 BPX327695 BGB327695 AWF327695 AMJ327695 ACN327695 SR327695 IV327695 WVH262159 WLL262159 WBP262159 VRT262159 VHX262159 UYB262159 UOF262159 UEJ262159 TUN262159 TKR262159 TAV262159 SQZ262159 SHD262159 RXH262159 RNL262159 RDP262159 QTT262159 QJX262159 QAB262159 PQF262159 PGJ262159 OWN262159 OMR262159 OCV262159 NSZ262159 NJD262159 MZH262159 MPL262159 MFP262159 LVT262159 LLX262159 LCB262159 KSF262159 KIJ262159 JYN262159 JOR262159 JEV262159 IUZ262159 ILD262159 IBH262159 HRL262159 HHP262159 GXT262159 GNX262159 GEB262159 FUF262159 FKJ262159 FAN262159 EQR262159 EGV262159 DWZ262159 DND262159 DDH262159 CTL262159 CJP262159 BZT262159 BPX262159 BGB262159 AWF262159 AMJ262159 ACN262159 SR262159 IV262159 WVH196623 WLL196623 WBP196623 VRT196623 VHX196623 UYB196623 UOF196623 UEJ196623 TUN196623 TKR196623 TAV196623 SQZ196623 SHD196623 RXH196623 RNL196623 RDP196623 QTT196623 QJX196623 QAB196623 PQF196623 PGJ196623 OWN196623 OMR196623 OCV196623 NSZ196623 NJD196623 MZH196623 MPL196623 MFP196623 LVT196623 LLX196623 LCB196623 KSF196623 KIJ196623 JYN196623 JOR196623 JEV196623 IUZ196623 ILD196623 IBH196623 HRL196623 HHP196623 GXT196623 GNX196623 GEB196623 FUF196623 FKJ196623 FAN196623 EQR196623 EGV196623 DWZ196623 DND196623 DDH196623 CTL196623 CJP196623 BZT196623 BPX196623 BGB196623 AWF196623 AMJ196623 ACN196623 SR196623 IV196623 WVH131087 WLL131087 WBP131087 VRT131087 VHX131087 UYB131087 UOF131087 UEJ131087 TUN131087 TKR131087 TAV131087 SQZ131087 SHD131087 RXH131087 RNL131087 RDP131087 QTT131087 QJX131087 QAB131087 PQF131087 PGJ131087 OWN131087 OMR131087 OCV131087 NSZ131087 NJD131087 MZH131087 MPL131087 MFP131087 LVT131087 LLX131087 LCB131087 KSF131087 KIJ131087 JYN131087 JOR131087 JEV131087 IUZ131087 ILD131087 IBH131087 HRL131087 HHP131087 GXT131087 GNX131087 GEB131087 FUF131087 FKJ131087 FAN131087 EQR131087 EGV131087 DWZ131087 DND131087 DDH131087 CTL131087 CJP131087 BZT131087 BPX131087 BGB131087 AWF131087 AMJ131087 ACN131087 SR131087 IV131087 WVH65551 WLL65551 WBP65551 VRT65551 VHX65551 UYB65551 UOF65551 UEJ65551 TUN65551 TKR65551 TAV65551 SQZ65551 SHD65551 RXH65551 RNL65551 RDP65551 QTT65551 QJX65551 QAB65551 PQF65551 PGJ65551 OWN65551 OMR65551 OCV65551 NSZ65551 NJD65551 MZH65551 MPL65551 MFP65551 LVT65551 LLX65551 LCB65551 KSF65551 KIJ65551 JYN65551 JOR65551 JEV65551 IUZ65551 ILD65551 IBH65551 HRL65551 HHP65551 GXT65551 GNX65551 GEB65551 FUF65551 FKJ65551 FAN65551 EQR65551 EGV65551 DWZ65551 DND65551 DDH65551 CTL65551 CJP65551 BZT65551 BPX65551 BGB65551 AWF65551 AMJ65551 ACN65551 SR65551 IV65551 WVH36 WLL36 WBP36 VRT36 VHX36 UYB36 UOF36 UEJ36 TUN36 TKR36 TAV36 SQZ36 SHD36 RXH36 RNL36 RDP36 QTT36 QJX36 QAB36 PQF36 PGJ36 OWN36 OMR36 OCV36 NSZ36 NJD36 MZH36 MPL36 MFP36 LVT36 LLX36 LCB36 KSF36 KIJ36 JYN36 JOR36 JEV36 IUZ36 ILD36 IBH36 HRL36 HHP36 GXT36 GNX36 GEB36 FUF36 FKJ36 FAN36 EQR36 EGV36 DWZ36 DND36 DDH36 CTL36 CJP36 BZT36 BPX36 BGB36 AWF36 AMJ36 ACN36">
      <formula1>IV$93:IV$99</formula1>
    </dataValidation>
    <dataValidation type="list" allowBlank="1" showInputMessage="1" showErrorMessage="1" promptTitle="Row 31: HTC Unit Designation" prompt="Select the appropriate housing tax credit unit designation for this unit (TC30%, TC40%, MR, etc.). " sqref="IV37 SR37 WVH983056 WLL983056 WBP983056 VRT983056 VHX983056 UYB983056 UOF983056 UEJ983056 TUN983056 TKR983056 TAV983056 SQZ983056 SHD983056 RXH983056 RNL983056 RDP983056 QTT983056 QJX983056 QAB983056 PQF983056 PGJ983056 OWN983056 OMR983056 OCV983056 NSZ983056 NJD983056 MZH983056 MPL983056 MFP983056 LVT983056 LLX983056 LCB983056 KSF983056 KIJ983056 JYN983056 JOR983056 JEV983056 IUZ983056 ILD983056 IBH983056 HRL983056 HHP983056 GXT983056 GNX983056 GEB983056 FUF983056 FKJ983056 FAN983056 EQR983056 EGV983056 DWZ983056 DND983056 DDH983056 CTL983056 CJP983056 BZT983056 BPX983056 BGB983056 AWF983056 AMJ983056 ACN983056 SR983056 IV983056 WVH917520 WLL917520 WBP917520 VRT917520 VHX917520 UYB917520 UOF917520 UEJ917520 TUN917520 TKR917520 TAV917520 SQZ917520 SHD917520 RXH917520 RNL917520 RDP917520 QTT917520 QJX917520 QAB917520 PQF917520 PGJ917520 OWN917520 OMR917520 OCV917520 NSZ917520 NJD917520 MZH917520 MPL917520 MFP917520 LVT917520 LLX917520 LCB917520 KSF917520 KIJ917520 JYN917520 JOR917520 JEV917520 IUZ917520 ILD917520 IBH917520 HRL917520 HHP917520 GXT917520 GNX917520 GEB917520 FUF917520 FKJ917520 FAN917520 EQR917520 EGV917520 DWZ917520 DND917520 DDH917520 CTL917520 CJP917520 BZT917520 BPX917520 BGB917520 AWF917520 AMJ917520 ACN917520 SR917520 IV917520 WVH851984 WLL851984 WBP851984 VRT851984 VHX851984 UYB851984 UOF851984 UEJ851984 TUN851984 TKR851984 TAV851984 SQZ851984 SHD851984 RXH851984 RNL851984 RDP851984 QTT851984 QJX851984 QAB851984 PQF851984 PGJ851984 OWN851984 OMR851984 OCV851984 NSZ851984 NJD851984 MZH851984 MPL851984 MFP851984 LVT851984 LLX851984 LCB851984 KSF851984 KIJ851984 JYN851984 JOR851984 JEV851984 IUZ851984 ILD851984 IBH851984 HRL851984 HHP851984 GXT851984 GNX851984 GEB851984 FUF851984 FKJ851984 FAN851984 EQR851984 EGV851984 DWZ851984 DND851984 DDH851984 CTL851984 CJP851984 BZT851984 BPX851984 BGB851984 AWF851984 AMJ851984 ACN851984 SR851984 IV851984 WVH786448 WLL786448 WBP786448 VRT786448 VHX786448 UYB786448 UOF786448 UEJ786448 TUN786448 TKR786448 TAV786448 SQZ786448 SHD786448 RXH786448 RNL786448 RDP786448 QTT786448 QJX786448 QAB786448 PQF786448 PGJ786448 OWN786448 OMR786448 OCV786448 NSZ786448 NJD786448 MZH786448 MPL786448 MFP786448 LVT786448 LLX786448 LCB786448 KSF786448 KIJ786448 JYN786448 JOR786448 JEV786448 IUZ786448 ILD786448 IBH786448 HRL786448 HHP786448 GXT786448 GNX786448 GEB786448 FUF786448 FKJ786448 FAN786448 EQR786448 EGV786448 DWZ786448 DND786448 DDH786448 CTL786448 CJP786448 BZT786448 BPX786448 BGB786448 AWF786448 AMJ786448 ACN786448 SR786448 IV786448 WVH720912 WLL720912 WBP720912 VRT720912 VHX720912 UYB720912 UOF720912 UEJ720912 TUN720912 TKR720912 TAV720912 SQZ720912 SHD720912 RXH720912 RNL720912 RDP720912 QTT720912 QJX720912 QAB720912 PQF720912 PGJ720912 OWN720912 OMR720912 OCV720912 NSZ720912 NJD720912 MZH720912 MPL720912 MFP720912 LVT720912 LLX720912 LCB720912 KSF720912 KIJ720912 JYN720912 JOR720912 JEV720912 IUZ720912 ILD720912 IBH720912 HRL720912 HHP720912 GXT720912 GNX720912 GEB720912 FUF720912 FKJ720912 FAN720912 EQR720912 EGV720912 DWZ720912 DND720912 DDH720912 CTL720912 CJP720912 BZT720912 BPX720912 BGB720912 AWF720912 AMJ720912 ACN720912 SR720912 IV720912 WVH655376 WLL655376 WBP655376 VRT655376 VHX655376 UYB655376 UOF655376 UEJ655376 TUN655376 TKR655376 TAV655376 SQZ655376 SHD655376 RXH655376 RNL655376 RDP655376 QTT655376 QJX655376 QAB655376 PQF655376 PGJ655376 OWN655376 OMR655376 OCV655376 NSZ655376 NJD655376 MZH655376 MPL655376 MFP655376 LVT655376 LLX655376 LCB655376 KSF655376 KIJ655376 JYN655376 JOR655376 JEV655376 IUZ655376 ILD655376 IBH655376 HRL655376 HHP655376 GXT655376 GNX655376 GEB655376 FUF655376 FKJ655376 FAN655376 EQR655376 EGV655376 DWZ655376 DND655376 DDH655376 CTL655376 CJP655376 BZT655376 BPX655376 BGB655376 AWF655376 AMJ655376 ACN655376 SR655376 IV655376 WVH589840 WLL589840 WBP589840 VRT589840 VHX589840 UYB589840 UOF589840 UEJ589840 TUN589840 TKR589840 TAV589840 SQZ589840 SHD589840 RXH589840 RNL589840 RDP589840 QTT589840 QJX589840 QAB589840 PQF589840 PGJ589840 OWN589840 OMR589840 OCV589840 NSZ589840 NJD589840 MZH589840 MPL589840 MFP589840 LVT589840 LLX589840 LCB589840 KSF589840 KIJ589840 JYN589840 JOR589840 JEV589840 IUZ589840 ILD589840 IBH589840 HRL589840 HHP589840 GXT589840 GNX589840 GEB589840 FUF589840 FKJ589840 FAN589840 EQR589840 EGV589840 DWZ589840 DND589840 DDH589840 CTL589840 CJP589840 BZT589840 BPX589840 BGB589840 AWF589840 AMJ589840 ACN589840 SR589840 IV589840 WVH524304 WLL524304 WBP524304 VRT524304 VHX524304 UYB524304 UOF524304 UEJ524304 TUN524304 TKR524304 TAV524304 SQZ524304 SHD524304 RXH524304 RNL524304 RDP524304 QTT524304 QJX524304 QAB524304 PQF524304 PGJ524304 OWN524304 OMR524304 OCV524304 NSZ524304 NJD524304 MZH524304 MPL524304 MFP524304 LVT524304 LLX524304 LCB524304 KSF524304 KIJ524304 JYN524304 JOR524304 JEV524304 IUZ524304 ILD524304 IBH524304 HRL524304 HHP524304 GXT524304 GNX524304 GEB524304 FUF524304 FKJ524304 FAN524304 EQR524304 EGV524304 DWZ524304 DND524304 DDH524304 CTL524304 CJP524304 BZT524304 BPX524304 BGB524304 AWF524304 AMJ524304 ACN524304 SR524304 IV524304 WVH458768 WLL458768 WBP458768 VRT458768 VHX458768 UYB458768 UOF458768 UEJ458768 TUN458768 TKR458768 TAV458768 SQZ458768 SHD458768 RXH458768 RNL458768 RDP458768 QTT458768 QJX458768 QAB458768 PQF458768 PGJ458768 OWN458768 OMR458768 OCV458768 NSZ458768 NJD458768 MZH458768 MPL458768 MFP458768 LVT458768 LLX458768 LCB458768 KSF458768 KIJ458768 JYN458768 JOR458768 JEV458768 IUZ458768 ILD458768 IBH458768 HRL458768 HHP458768 GXT458768 GNX458768 GEB458768 FUF458768 FKJ458768 FAN458768 EQR458768 EGV458768 DWZ458768 DND458768 DDH458768 CTL458768 CJP458768 BZT458768 BPX458768 BGB458768 AWF458768 AMJ458768 ACN458768 SR458768 IV458768 WVH393232 WLL393232 WBP393232 VRT393232 VHX393232 UYB393232 UOF393232 UEJ393232 TUN393232 TKR393232 TAV393232 SQZ393232 SHD393232 RXH393232 RNL393232 RDP393232 QTT393232 QJX393232 QAB393232 PQF393232 PGJ393232 OWN393232 OMR393232 OCV393232 NSZ393232 NJD393232 MZH393232 MPL393232 MFP393232 LVT393232 LLX393232 LCB393232 KSF393232 KIJ393232 JYN393232 JOR393232 JEV393232 IUZ393232 ILD393232 IBH393232 HRL393232 HHP393232 GXT393232 GNX393232 GEB393232 FUF393232 FKJ393232 FAN393232 EQR393232 EGV393232 DWZ393232 DND393232 DDH393232 CTL393232 CJP393232 BZT393232 BPX393232 BGB393232 AWF393232 AMJ393232 ACN393232 SR393232 IV393232 WVH327696 WLL327696 WBP327696 VRT327696 VHX327696 UYB327696 UOF327696 UEJ327696 TUN327696 TKR327696 TAV327696 SQZ327696 SHD327696 RXH327696 RNL327696 RDP327696 QTT327696 QJX327696 QAB327696 PQF327696 PGJ327696 OWN327696 OMR327696 OCV327696 NSZ327696 NJD327696 MZH327696 MPL327696 MFP327696 LVT327696 LLX327696 LCB327696 KSF327696 KIJ327696 JYN327696 JOR327696 JEV327696 IUZ327696 ILD327696 IBH327696 HRL327696 HHP327696 GXT327696 GNX327696 GEB327696 FUF327696 FKJ327696 FAN327696 EQR327696 EGV327696 DWZ327696 DND327696 DDH327696 CTL327696 CJP327696 BZT327696 BPX327696 BGB327696 AWF327696 AMJ327696 ACN327696 SR327696 IV327696 WVH262160 WLL262160 WBP262160 VRT262160 VHX262160 UYB262160 UOF262160 UEJ262160 TUN262160 TKR262160 TAV262160 SQZ262160 SHD262160 RXH262160 RNL262160 RDP262160 QTT262160 QJX262160 QAB262160 PQF262160 PGJ262160 OWN262160 OMR262160 OCV262160 NSZ262160 NJD262160 MZH262160 MPL262160 MFP262160 LVT262160 LLX262160 LCB262160 KSF262160 KIJ262160 JYN262160 JOR262160 JEV262160 IUZ262160 ILD262160 IBH262160 HRL262160 HHP262160 GXT262160 GNX262160 GEB262160 FUF262160 FKJ262160 FAN262160 EQR262160 EGV262160 DWZ262160 DND262160 DDH262160 CTL262160 CJP262160 BZT262160 BPX262160 BGB262160 AWF262160 AMJ262160 ACN262160 SR262160 IV262160 WVH196624 WLL196624 WBP196624 VRT196624 VHX196624 UYB196624 UOF196624 UEJ196624 TUN196624 TKR196624 TAV196624 SQZ196624 SHD196624 RXH196624 RNL196624 RDP196624 QTT196624 QJX196624 QAB196624 PQF196624 PGJ196624 OWN196624 OMR196624 OCV196624 NSZ196624 NJD196624 MZH196624 MPL196624 MFP196624 LVT196624 LLX196624 LCB196624 KSF196624 KIJ196624 JYN196624 JOR196624 JEV196624 IUZ196624 ILD196624 IBH196624 HRL196624 HHP196624 GXT196624 GNX196624 GEB196624 FUF196624 FKJ196624 FAN196624 EQR196624 EGV196624 DWZ196624 DND196624 DDH196624 CTL196624 CJP196624 BZT196624 BPX196624 BGB196624 AWF196624 AMJ196624 ACN196624 SR196624 IV196624 WVH131088 WLL131088 WBP131088 VRT131088 VHX131088 UYB131088 UOF131088 UEJ131088 TUN131088 TKR131088 TAV131088 SQZ131088 SHD131088 RXH131088 RNL131088 RDP131088 QTT131088 QJX131088 QAB131088 PQF131088 PGJ131088 OWN131088 OMR131088 OCV131088 NSZ131088 NJD131088 MZH131088 MPL131088 MFP131088 LVT131088 LLX131088 LCB131088 KSF131088 KIJ131088 JYN131088 JOR131088 JEV131088 IUZ131088 ILD131088 IBH131088 HRL131088 HHP131088 GXT131088 GNX131088 GEB131088 FUF131088 FKJ131088 FAN131088 EQR131088 EGV131088 DWZ131088 DND131088 DDH131088 CTL131088 CJP131088 BZT131088 BPX131088 BGB131088 AWF131088 AMJ131088 ACN131088 SR131088 IV131088 WVH65552 WLL65552 WBP65552 VRT65552 VHX65552 UYB65552 UOF65552 UEJ65552 TUN65552 TKR65552 TAV65552 SQZ65552 SHD65552 RXH65552 RNL65552 RDP65552 QTT65552 QJX65552 QAB65552 PQF65552 PGJ65552 OWN65552 OMR65552 OCV65552 NSZ65552 NJD65552 MZH65552 MPL65552 MFP65552 LVT65552 LLX65552 LCB65552 KSF65552 KIJ65552 JYN65552 JOR65552 JEV65552 IUZ65552 ILD65552 IBH65552 HRL65552 HHP65552 GXT65552 GNX65552 GEB65552 FUF65552 FKJ65552 FAN65552 EQR65552 EGV65552 DWZ65552 DND65552 DDH65552 CTL65552 CJP65552 BZT65552 BPX65552 BGB65552 AWF65552 AMJ65552 ACN65552 SR65552 IV65552 WVH37 WLL37 WBP37 VRT37 VHX37 UYB37 UOF37 UEJ37 TUN37 TKR37 TAV37 SQZ37 SHD37 RXH37 RNL37 RDP37 QTT37 QJX37 QAB37 PQF37 PGJ37 OWN37 OMR37 OCV37 NSZ37 NJD37 MZH37 MPL37 MFP37 LVT37 LLX37 LCB37 KSF37 KIJ37 JYN37 JOR37 JEV37 IUZ37 ILD37 IBH37 HRL37 HHP37 GXT37 GNX37 GEB37 FUF37 FKJ37 FAN37 EQR37 EGV37 DWZ37 DND37 DDH37 CTL37 CJP37 BZT37 BPX37 BGB37 AWF37 AMJ37 ACN37">
      <formula1>IV$93:IV$99</formula1>
    </dataValidation>
    <dataValidation type="list" allowBlank="1" showInputMessage="1" showErrorMessage="1" promptTitle="Row 32: HTC Unit Designation" prompt="Select the appropriate housing tax credit unit designation for this unit (TC30%, TC40%, MR, etc.). " sqref="IV38 SR38 WVH983057 WLL983057 WBP983057 VRT983057 VHX983057 UYB983057 UOF983057 UEJ983057 TUN983057 TKR983057 TAV983057 SQZ983057 SHD983057 RXH983057 RNL983057 RDP983057 QTT983057 QJX983057 QAB983057 PQF983057 PGJ983057 OWN983057 OMR983057 OCV983057 NSZ983057 NJD983057 MZH983057 MPL983057 MFP983057 LVT983057 LLX983057 LCB983057 KSF983057 KIJ983057 JYN983057 JOR983057 JEV983057 IUZ983057 ILD983057 IBH983057 HRL983057 HHP983057 GXT983057 GNX983057 GEB983057 FUF983057 FKJ983057 FAN983057 EQR983057 EGV983057 DWZ983057 DND983057 DDH983057 CTL983057 CJP983057 BZT983057 BPX983057 BGB983057 AWF983057 AMJ983057 ACN983057 SR983057 IV983057 WVH917521 WLL917521 WBP917521 VRT917521 VHX917521 UYB917521 UOF917521 UEJ917521 TUN917521 TKR917521 TAV917521 SQZ917521 SHD917521 RXH917521 RNL917521 RDP917521 QTT917521 QJX917521 QAB917521 PQF917521 PGJ917521 OWN917521 OMR917521 OCV917521 NSZ917521 NJD917521 MZH917521 MPL917521 MFP917521 LVT917521 LLX917521 LCB917521 KSF917521 KIJ917521 JYN917521 JOR917521 JEV917521 IUZ917521 ILD917521 IBH917521 HRL917521 HHP917521 GXT917521 GNX917521 GEB917521 FUF917521 FKJ917521 FAN917521 EQR917521 EGV917521 DWZ917521 DND917521 DDH917521 CTL917521 CJP917521 BZT917521 BPX917521 BGB917521 AWF917521 AMJ917521 ACN917521 SR917521 IV917521 WVH851985 WLL851985 WBP851985 VRT851985 VHX851985 UYB851985 UOF851985 UEJ851985 TUN851985 TKR851985 TAV851985 SQZ851985 SHD851985 RXH851985 RNL851985 RDP851985 QTT851985 QJX851985 QAB851985 PQF851985 PGJ851985 OWN851985 OMR851985 OCV851985 NSZ851985 NJD851985 MZH851985 MPL851985 MFP851985 LVT851985 LLX851985 LCB851985 KSF851985 KIJ851985 JYN851985 JOR851985 JEV851985 IUZ851985 ILD851985 IBH851985 HRL851985 HHP851985 GXT851985 GNX851985 GEB851985 FUF851985 FKJ851985 FAN851985 EQR851985 EGV851985 DWZ851985 DND851985 DDH851985 CTL851985 CJP851985 BZT851985 BPX851985 BGB851985 AWF851985 AMJ851985 ACN851985 SR851985 IV851985 WVH786449 WLL786449 WBP786449 VRT786449 VHX786449 UYB786449 UOF786449 UEJ786449 TUN786449 TKR786449 TAV786449 SQZ786449 SHD786449 RXH786449 RNL786449 RDP786449 QTT786449 QJX786449 QAB786449 PQF786449 PGJ786449 OWN786449 OMR786449 OCV786449 NSZ786449 NJD786449 MZH786449 MPL786449 MFP786449 LVT786449 LLX786449 LCB786449 KSF786449 KIJ786449 JYN786449 JOR786449 JEV786449 IUZ786449 ILD786449 IBH786449 HRL786449 HHP786449 GXT786449 GNX786449 GEB786449 FUF786449 FKJ786449 FAN786449 EQR786449 EGV786449 DWZ786449 DND786449 DDH786449 CTL786449 CJP786449 BZT786449 BPX786449 BGB786449 AWF786449 AMJ786449 ACN786449 SR786449 IV786449 WVH720913 WLL720913 WBP720913 VRT720913 VHX720913 UYB720913 UOF720913 UEJ720913 TUN720913 TKR720913 TAV720913 SQZ720913 SHD720913 RXH720913 RNL720913 RDP720913 QTT720913 QJX720913 QAB720913 PQF720913 PGJ720913 OWN720913 OMR720913 OCV720913 NSZ720913 NJD720913 MZH720913 MPL720913 MFP720913 LVT720913 LLX720913 LCB720913 KSF720913 KIJ720913 JYN720913 JOR720913 JEV720913 IUZ720913 ILD720913 IBH720913 HRL720913 HHP720913 GXT720913 GNX720913 GEB720913 FUF720913 FKJ720913 FAN720913 EQR720913 EGV720913 DWZ720913 DND720913 DDH720913 CTL720913 CJP720913 BZT720913 BPX720913 BGB720913 AWF720913 AMJ720913 ACN720913 SR720913 IV720913 WVH655377 WLL655377 WBP655377 VRT655377 VHX655377 UYB655377 UOF655377 UEJ655377 TUN655377 TKR655377 TAV655377 SQZ655377 SHD655377 RXH655377 RNL655377 RDP655377 QTT655377 QJX655377 QAB655377 PQF655377 PGJ655377 OWN655377 OMR655377 OCV655377 NSZ655377 NJD655377 MZH655377 MPL655377 MFP655377 LVT655377 LLX655377 LCB655377 KSF655377 KIJ655377 JYN655377 JOR655377 JEV655377 IUZ655377 ILD655377 IBH655377 HRL655377 HHP655377 GXT655377 GNX655377 GEB655377 FUF655377 FKJ655377 FAN655377 EQR655377 EGV655377 DWZ655377 DND655377 DDH655377 CTL655377 CJP655377 BZT655377 BPX655377 BGB655377 AWF655377 AMJ655377 ACN655377 SR655377 IV655377 WVH589841 WLL589841 WBP589841 VRT589841 VHX589841 UYB589841 UOF589841 UEJ589841 TUN589841 TKR589841 TAV589841 SQZ589841 SHD589841 RXH589841 RNL589841 RDP589841 QTT589841 QJX589841 QAB589841 PQF589841 PGJ589841 OWN589841 OMR589841 OCV589841 NSZ589841 NJD589841 MZH589841 MPL589841 MFP589841 LVT589841 LLX589841 LCB589841 KSF589841 KIJ589841 JYN589841 JOR589841 JEV589841 IUZ589841 ILD589841 IBH589841 HRL589841 HHP589841 GXT589841 GNX589841 GEB589841 FUF589841 FKJ589841 FAN589841 EQR589841 EGV589841 DWZ589841 DND589841 DDH589841 CTL589841 CJP589841 BZT589841 BPX589841 BGB589841 AWF589841 AMJ589841 ACN589841 SR589841 IV589841 WVH524305 WLL524305 WBP524305 VRT524305 VHX524305 UYB524305 UOF524305 UEJ524305 TUN524305 TKR524305 TAV524305 SQZ524305 SHD524305 RXH524305 RNL524305 RDP524305 QTT524305 QJX524305 QAB524305 PQF524305 PGJ524305 OWN524305 OMR524305 OCV524305 NSZ524305 NJD524305 MZH524305 MPL524305 MFP524305 LVT524305 LLX524305 LCB524305 KSF524305 KIJ524305 JYN524305 JOR524305 JEV524305 IUZ524305 ILD524305 IBH524305 HRL524305 HHP524305 GXT524305 GNX524305 GEB524305 FUF524305 FKJ524305 FAN524305 EQR524305 EGV524305 DWZ524305 DND524305 DDH524305 CTL524305 CJP524305 BZT524305 BPX524305 BGB524305 AWF524305 AMJ524305 ACN524305 SR524305 IV524305 WVH458769 WLL458769 WBP458769 VRT458769 VHX458769 UYB458769 UOF458769 UEJ458769 TUN458769 TKR458769 TAV458769 SQZ458769 SHD458769 RXH458769 RNL458769 RDP458769 QTT458769 QJX458769 QAB458769 PQF458769 PGJ458769 OWN458769 OMR458769 OCV458769 NSZ458769 NJD458769 MZH458769 MPL458769 MFP458769 LVT458769 LLX458769 LCB458769 KSF458769 KIJ458769 JYN458769 JOR458769 JEV458769 IUZ458769 ILD458769 IBH458769 HRL458769 HHP458769 GXT458769 GNX458769 GEB458769 FUF458769 FKJ458769 FAN458769 EQR458769 EGV458769 DWZ458769 DND458769 DDH458769 CTL458769 CJP458769 BZT458769 BPX458769 BGB458769 AWF458769 AMJ458769 ACN458769 SR458769 IV458769 WVH393233 WLL393233 WBP393233 VRT393233 VHX393233 UYB393233 UOF393233 UEJ393233 TUN393233 TKR393233 TAV393233 SQZ393233 SHD393233 RXH393233 RNL393233 RDP393233 QTT393233 QJX393233 QAB393233 PQF393233 PGJ393233 OWN393233 OMR393233 OCV393233 NSZ393233 NJD393233 MZH393233 MPL393233 MFP393233 LVT393233 LLX393233 LCB393233 KSF393233 KIJ393233 JYN393233 JOR393233 JEV393233 IUZ393233 ILD393233 IBH393233 HRL393233 HHP393233 GXT393233 GNX393233 GEB393233 FUF393233 FKJ393233 FAN393233 EQR393233 EGV393233 DWZ393233 DND393233 DDH393233 CTL393233 CJP393233 BZT393233 BPX393233 BGB393233 AWF393233 AMJ393233 ACN393233 SR393233 IV393233 WVH327697 WLL327697 WBP327697 VRT327697 VHX327697 UYB327697 UOF327697 UEJ327697 TUN327697 TKR327697 TAV327697 SQZ327697 SHD327697 RXH327697 RNL327697 RDP327697 QTT327697 QJX327697 QAB327697 PQF327697 PGJ327697 OWN327697 OMR327697 OCV327697 NSZ327697 NJD327697 MZH327697 MPL327697 MFP327697 LVT327697 LLX327697 LCB327697 KSF327697 KIJ327697 JYN327697 JOR327697 JEV327697 IUZ327697 ILD327697 IBH327697 HRL327697 HHP327697 GXT327697 GNX327697 GEB327697 FUF327697 FKJ327697 FAN327697 EQR327697 EGV327697 DWZ327697 DND327697 DDH327697 CTL327697 CJP327697 BZT327697 BPX327697 BGB327697 AWF327697 AMJ327697 ACN327697 SR327697 IV327697 WVH262161 WLL262161 WBP262161 VRT262161 VHX262161 UYB262161 UOF262161 UEJ262161 TUN262161 TKR262161 TAV262161 SQZ262161 SHD262161 RXH262161 RNL262161 RDP262161 QTT262161 QJX262161 QAB262161 PQF262161 PGJ262161 OWN262161 OMR262161 OCV262161 NSZ262161 NJD262161 MZH262161 MPL262161 MFP262161 LVT262161 LLX262161 LCB262161 KSF262161 KIJ262161 JYN262161 JOR262161 JEV262161 IUZ262161 ILD262161 IBH262161 HRL262161 HHP262161 GXT262161 GNX262161 GEB262161 FUF262161 FKJ262161 FAN262161 EQR262161 EGV262161 DWZ262161 DND262161 DDH262161 CTL262161 CJP262161 BZT262161 BPX262161 BGB262161 AWF262161 AMJ262161 ACN262161 SR262161 IV262161 WVH196625 WLL196625 WBP196625 VRT196625 VHX196625 UYB196625 UOF196625 UEJ196625 TUN196625 TKR196625 TAV196625 SQZ196625 SHD196625 RXH196625 RNL196625 RDP196625 QTT196625 QJX196625 QAB196625 PQF196625 PGJ196625 OWN196625 OMR196625 OCV196625 NSZ196625 NJD196625 MZH196625 MPL196625 MFP196625 LVT196625 LLX196625 LCB196625 KSF196625 KIJ196625 JYN196625 JOR196625 JEV196625 IUZ196625 ILD196625 IBH196625 HRL196625 HHP196625 GXT196625 GNX196625 GEB196625 FUF196625 FKJ196625 FAN196625 EQR196625 EGV196625 DWZ196625 DND196625 DDH196625 CTL196625 CJP196625 BZT196625 BPX196625 BGB196625 AWF196625 AMJ196625 ACN196625 SR196625 IV196625 WVH131089 WLL131089 WBP131089 VRT131089 VHX131089 UYB131089 UOF131089 UEJ131089 TUN131089 TKR131089 TAV131089 SQZ131089 SHD131089 RXH131089 RNL131089 RDP131089 QTT131089 QJX131089 QAB131089 PQF131089 PGJ131089 OWN131089 OMR131089 OCV131089 NSZ131089 NJD131089 MZH131089 MPL131089 MFP131089 LVT131089 LLX131089 LCB131089 KSF131089 KIJ131089 JYN131089 JOR131089 JEV131089 IUZ131089 ILD131089 IBH131089 HRL131089 HHP131089 GXT131089 GNX131089 GEB131089 FUF131089 FKJ131089 FAN131089 EQR131089 EGV131089 DWZ131089 DND131089 DDH131089 CTL131089 CJP131089 BZT131089 BPX131089 BGB131089 AWF131089 AMJ131089 ACN131089 SR131089 IV131089 WVH65553 WLL65553 WBP65553 VRT65553 VHX65553 UYB65553 UOF65553 UEJ65553 TUN65553 TKR65553 TAV65553 SQZ65553 SHD65553 RXH65553 RNL65553 RDP65553 QTT65553 QJX65553 QAB65553 PQF65553 PGJ65553 OWN65553 OMR65553 OCV65553 NSZ65553 NJD65553 MZH65553 MPL65553 MFP65553 LVT65553 LLX65553 LCB65553 KSF65553 KIJ65553 JYN65553 JOR65553 JEV65553 IUZ65553 ILD65553 IBH65553 HRL65553 HHP65553 GXT65553 GNX65553 GEB65553 FUF65553 FKJ65553 FAN65553 EQR65553 EGV65553 DWZ65553 DND65553 DDH65553 CTL65553 CJP65553 BZT65553 BPX65553 BGB65553 AWF65553 AMJ65553 ACN65553 SR65553 IV65553 WVH38 WLL38 WBP38 VRT38 VHX38 UYB38 UOF38 UEJ38 TUN38 TKR38 TAV38 SQZ38 SHD38 RXH38 RNL38 RDP38 QTT38 QJX38 QAB38 PQF38 PGJ38 OWN38 OMR38 OCV38 NSZ38 NJD38 MZH38 MPL38 MFP38 LVT38 LLX38 LCB38 KSF38 KIJ38 JYN38 JOR38 JEV38 IUZ38 ILD38 IBH38 HRL38 HHP38 GXT38 GNX38 GEB38 FUF38 FKJ38 FAN38 EQR38 EGV38 DWZ38 DND38 DDH38 CTL38 CJP38 BZT38 BPX38 BGB38 AWF38 AMJ38 ACN38">
      <formula1>IV$93:IV$99</formula1>
    </dataValidation>
    <dataValidation type="list" allowBlank="1" showInputMessage="1" showErrorMessage="1" promptTitle="Row 33: HTC Unit Designation" prompt="Select the appropriate housing tax credit unit designation for this unit (TC30%, TC40%, MR, etc.). " sqref="IV39 SR39 WVH983058 WLL983058 WBP983058 VRT983058 VHX983058 UYB983058 UOF983058 UEJ983058 TUN983058 TKR983058 TAV983058 SQZ983058 SHD983058 RXH983058 RNL983058 RDP983058 QTT983058 QJX983058 QAB983058 PQF983058 PGJ983058 OWN983058 OMR983058 OCV983058 NSZ983058 NJD983058 MZH983058 MPL983058 MFP983058 LVT983058 LLX983058 LCB983058 KSF983058 KIJ983058 JYN983058 JOR983058 JEV983058 IUZ983058 ILD983058 IBH983058 HRL983058 HHP983058 GXT983058 GNX983058 GEB983058 FUF983058 FKJ983058 FAN983058 EQR983058 EGV983058 DWZ983058 DND983058 DDH983058 CTL983058 CJP983058 BZT983058 BPX983058 BGB983058 AWF983058 AMJ983058 ACN983058 SR983058 IV983058 WVH917522 WLL917522 WBP917522 VRT917522 VHX917522 UYB917522 UOF917522 UEJ917522 TUN917522 TKR917522 TAV917522 SQZ917522 SHD917522 RXH917522 RNL917522 RDP917522 QTT917522 QJX917522 QAB917522 PQF917522 PGJ917522 OWN917522 OMR917522 OCV917522 NSZ917522 NJD917522 MZH917522 MPL917522 MFP917522 LVT917522 LLX917522 LCB917522 KSF917522 KIJ917522 JYN917522 JOR917522 JEV917522 IUZ917522 ILD917522 IBH917522 HRL917522 HHP917522 GXT917522 GNX917522 GEB917522 FUF917522 FKJ917522 FAN917522 EQR917522 EGV917522 DWZ917522 DND917522 DDH917522 CTL917522 CJP917522 BZT917522 BPX917522 BGB917522 AWF917522 AMJ917522 ACN917522 SR917522 IV917522 WVH851986 WLL851986 WBP851986 VRT851986 VHX851986 UYB851986 UOF851986 UEJ851986 TUN851986 TKR851986 TAV851986 SQZ851986 SHD851986 RXH851986 RNL851986 RDP851986 QTT851986 QJX851986 QAB851986 PQF851986 PGJ851986 OWN851986 OMR851986 OCV851986 NSZ851986 NJD851986 MZH851986 MPL851986 MFP851986 LVT851986 LLX851986 LCB851986 KSF851986 KIJ851986 JYN851986 JOR851986 JEV851986 IUZ851986 ILD851986 IBH851986 HRL851986 HHP851986 GXT851986 GNX851986 GEB851986 FUF851986 FKJ851986 FAN851986 EQR851986 EGV851986 DWZ851986 DND851986 DDH851986 CTL851986 CJP851986 BZT851986 BPX851986 BGB851986 AWF851986 AMJ851986 ACN851986 SR851986 IV851986 WVH786450 WLL786450 WBP786450 VRT786450 VHX786450 UYB786450 UOF786450 UEJ786450 TUN786450 TKR786450 TAV786450 SQZ786450 SHD786450 RXH786450 RNL786450 RDP786450 QTT786450 QJX786450 QAB786450 PQF786450 PGJ786450 OWN786450 OMR786450 OCV786450 NSZ786450 NJD786450 MZH786450 MPL786450 MFP786450 LVT786450 LLX786450 LCB786450 KSF786450 KIJ786450 JYN786450 JOR786450 JEV786450 IUZ786450 ILD786450 IBH786450 HRL786450 HHP786450 GXT786450 GNX786450 GEB786450 FUF786450 FKJ786450 FAN786450 EQR786450 EGV786450 DWZ786450 DND786450 DDH786450 CTL786450 CJP786450 BZT786450 BPX786450 BGB786450 AWF786450 AMJ786450 ACN786450 SR786450 IV786450 WVH720914 WLL720914 WBP720914 VRT720914 VHX720914 UYB720914 UOF720914 UEJ720914 TUN720914 TKR720914 TAV720914 SQZ720914 SHD720914 RXH720914 RNL720914 RDP720914 QTT720914 QJX720914 QAB720914 PQF720914 PGJ720914 OWN720914 OMR720914 OCV720914 NSZ720914 NJD720914 MZH720914 MPL720914 MFP720914 LVT720914 LLX720914 LCB720914 KSF720914 KIJ720914 JYN720914 JOR720914 JEV720914 IUZ720914 ILD720914 IBH720914 HRL720914 HHP720914 GXT720914 GNX720914 GEB720914 FUF720914 FKJ720914 FAN720914 EQR720914 EGV720914 DWZ720914 DND720914 DDH720914 CTL720914 CJP720914 BZT720914 BPX720914 BGB720914 AWF720914 AMJ720914 ACN720914 SR720914 IV720914 WVH655378 WLL655378 WBP655378 VRT655378 VHX655378 UYB655378 UOF655378 UEJ655378 TUN655378 TKR655378 TAV655378 SQZ655378 SHD655378 RXH655378 RNL655378 RDP655378 QTT655378 QJX655378 QAB655378 PQF655378 PGJ655378 OWN655378 OMR655378 OCV655378 NSZ655378 NJD655378 MZH655378 MPL655378 MFP655378 LVT655378 LLX655378 LCB655378 KSF655378 KIJ655378 JYN655378 JOR655378 JEV655378 IUZ655378 ILD655378 IBH655378 HRL655378 HHP655378 GXT655378 GNX655378 GEB655378 FUF655378 FKJ655378 FAN655378 EQR655378 EGV655378 DWZ655378 DND655378 DDH655378 CTL655378 CJP655378 BZT655378 BPX655378 BGB655378 AWF655378 AMJ655378 ACN655378 SR655378 IV655378 WVH589842 WLL589842 WBP589842 VRT589842 VHX589842 UYB589842 UOF589842 UEJ589842 TUN589842 TKR589842 TAV589842 SQZ589842 SHD589842 RXH589842 RNL589842 RDP589842 QTT589842 QJX589842 QAB589842 PQF589842 PGJ589842 OWN589842 OMR589842 OCV589842 NSZ589842 NJD589842 MZH589842 MPL589842 MFP589842 LVT589842 LLX589842 LCB589842 KSF589842 KIJ589842 JYN589842 JOR589842 JEV589842 IUZ589842 ILD589842 IBH589842 HRL589842 HHP589842 GXT589842 GNX589842 GEB589842 FUF589842 FKJ589842 FAN589842 EQR589842 EGV589842 DWZ589842 DND589842 DDH589842 CTL589842 CJP589842 BZT589842 BPX589842 BGB589842 AWF589842 AMJ589842 ACN589842 SR589842 IV589842 WVH524306 WLL524306 WBP524306 VRT524306 VHX524306 UYB524306 UOF524306 UEJ524306 TUN524306 TKR524306 TAV524306 SQZ524306 SHD524306 RXH524306 RNL524306 RDP524306 QTT524306 QJX524306 QAB524306 PQF524306 PGJ524306 OWN524306 OMR524306 OCV524306 NSZ524306 NJD524306 MZH524306 MPL524306 MFP524306 LVT524306 LLX524306 LCB524306 KSF524306 KIJ524306 JYN524306 JOR524306 JEV524306 IUZ524306 ILD524306 IBH524306 HRL524306 HHP524306 GXT524306 GNX524306 GEB524306 FUF524306 FKJ524306 FAN524306 EQR524306 EGV524306 DWZ524306 DND524306 DDH524306 CTL524306 CJP524306 BZT524306 BPX524306 BGB524306 AWF524306 AMJ524306 ACN524306 SR524306 IV524306 WVH458770 WLL458770 WBP458770 VRT458770 VHX458770 UYB458770 UOF458770 UEJ458770 TUN458770 TKR458770 TAV458770 SQZ458770 SHD458770 RXH458770 RNL458770 RDP458770 QTT458770 QJX458770 QAB458770 PQF458770 PGJ458770 OWN458770 OMR458770 OCV458770 NSZ458770 NJD458770 MZH458770 MPL458770 MFP458770 LVT458770 LLX458770 LCB458770 KSF458770 KIJ458770 JYN458770 JOR458770 JEV458770 IUZ458770 ILD458770 IBH458770 HRL458770 HHP458770 GXT458770 GNX458770 GEB458770 FUF458770 FKJ458770 FAN458770 EQR458770 EGV458770 DWZ458770 DND458770 DDH458770 CTL458770 CJP458770 BZT458770 BPX458770 BGB458770 AWF458770 AMJ458770 ACN458770 SR458770 IV458770 WVH393234 WLL393234 WBP393234 VRT393234 VHX393234 UYB393234 UOF393234 UEJ393234 TUN393234 TKR393234 TAV393234 SQZ393234 SHD393234 RXH393234 RNL393234 RDP393234 QTT393234 QJX393234 QAB393234 PQF393234 PGJ393234 OWN393234 OMR393234 OCV393234 NSZ393234 NJD393234 MZH393234 MPL393234 MFP393234 LVT393234 LLX393234 LCB393234 KSF393234 KIJ393234 JYN393234 JOR393234 JEV393234 IUZ393234 ILD393234 IBH393234 HRL393234 HHP393234 GXT393234 GNX393234 GEB393234 FUF393234 FKJ393234 FAN393234 EQR393234 EGV393234 DWZ393234 DND393234 DDH393234 CTL393234 CJP393234 BZT393234 BPX393234 BGB393234 AWF393234 AMJ393234 ACN393234 SR393234 IV393234 WVH327698 WLL327698 WBP327698 VRT327698 VHX327698 UYB327698 UOF327698 UEJ327698 TUN327698 TKR327698 TAV327698 SQZ327698 SHD327698 RXH327698 RNL327698 RDP327698 QTT327698 QJX327698 QAB327698 PQF327698 PGJ327698 OWN327698 OMR327698 OCV327698 NSZ327698 NJD327698 MZH327698 MPL327698 MFP327698 LVT327698 LLX327698 LCB327698 KSF327698 KIJ327698 JYN327698 JOR327698 JEV327698 IUZ327698 ILD327698 IBH327698 HRL327698 HHP327698 GXT327698 GNX327698 GEB327698 FUF327698 FKJ327698 FAN327698 EQR327698 EGV327698 DWZ327698 DND327698 DDH327698 CTL327698 CJP327698 BZT327698 BPX327698 BGB327698 AWF327698 AMJ327698 ACN327698 SR327698 IV327698 WVH262162 WLL262162 WBP262162 VRT262162 VHX262162 UYB262162 UOF262162 UEJ262162 TUN262162 TKR262162 TAV262162 SQZ262162 SHD262162 RXH262162 RNL262162 RDP262162 QTT262162 QJX262162 QAB262162 PQF262162 PGJ262162 OWN262162 OMR262162 OCV262162 NSZ262162 NJD262162 MZH262162 MPL262162 MFP262162 LVT262162 LLX262162 LCB262162 KSF262162 KIJ262162 JYN262162 JOR262162 JEV262162 IUZ262162 ILD262162 IBH262162 HRL262162 HHP262162 GXT262162 GNX262162 GEB262162 FUF262162 FKJ262162 FAN262162 EQR262162 EGV262162 DWZ262162 DND262162 DDH262162 CTL262162 CJP262162 BZT262162 BPX262162 BGB262162 AWF262162 AMJ262162 ACN262162 SR262162 IV262162 WVH196626 WLL196626 WBP196626 VRT196626 VHX196626 UYB196626 UOF196626 UEJ196626 TUN196626 TKR196626 TAV196626 SQZ196626 SHD196626 RXH196626 RNL196626 RDP196626 QTT196626 QJX196626 QAB196626 PQF196626 PGJ196626 OWN196626 OMR196626 OCV196626 NSZ196626 NJD196626 MZH196626 MPL196626 MFP196626 LVT196626 LLX196626 LCB196626 KSF196626 KIJ196626 JYN196626 JOR196626 JEV196626 IUZ196626 ILD196626 IBH196626 HRL196626 HHP196626 GXT196626 GNX196626 GEB196626 FUF196626 FKJ196626 FAN196626 EQR196626 EGV196626 DWZ196626 DND196626 DDH196626 CTL196626 CJP196626 BZT196626 BPX196626 BGB196626 AWF196626 AMJ196626 ACN196626 SR196626 IV196626 WVH131090 WLL131090 WBP131090 VRT131090 VHX131090 UYB131090 UOF131090 UEJ131090 TUN131090 TKR131090 TAV131090 SQZ131090 SHD131090 RXH131090 RNL131090 RDP131090 QTT131090 QJX131090 QAB131090 PQF131090 PGJ131090 OWN131090 OMR131090 OCV131090 NSZ131090 NJD131090 MZH131090 MPL131090 MFP131090 LVT131090 LLX131090 LCB131090 KSF131090 KIJ131090 JYN131090 JOR131090 JEV131090 IUZ131090 ILD131090 IBH131090 HRL131090 HHP131090 GXT131090 GNX131090 GEB131090 FUF131090 FKJ131090 FAN131090 EQR131090 EGV131090 DWZ131090 DND131090 DDH131090 CTL131090 CJP131090 BZT131090 BPX131090 BGB131090 AWF131090 AMJ131090 ACN131090 SR131090 IV131090 WVH65554 WLL65554 WBP65554 VRT65554 VHX65554 UYB65554 UOF65554 UEJ65554 TUN65554 TKR65554 TAV65554 SQZ65554 SHD65554 RXH65554 RNL65554 RDP65554 QTT65554 QJX65554 QAB65554 PQF65554 PGJ65554 OWN65554 OMR65554 OCV65554 NSZ65554 NJD65554 MZH65554 MPL65554 MFP65554 LVT65554 LLX65554 LCB65554 KSF65554 KIJ65554 JYN65554 JOR65554 JEV65554 IUZ65554 ILD65554 IBH65554 HRL65554 HHP65554 GXT65554 GNX65554 GEB65554 FUF65554 FKJ65554 FAN65554 EQR65554 EGV65554 DWZ65554 DND65554 DDH65554 CTL65554 CJP65554 BZT65554 BPX65554 BGB65554 AWF65554 AMJ65554 ACN65554 SR65554 IV65554 WVH39 WLL39 WBP39 VRT39 VHX39 UYB39 UOF39 UEJ39 TUN39 TKR39 TAV39 SQZ39 SHD39 RXH39 RNL39 RDP39 QTT39 QJX39 QAB39 PQF39 PGJ39 OWN39 OMR39 OCV39 NSZ39 NJD39 MZH39 MPL39 MFP39 LVT39 LLX39 LCB39 KSF39 KIJ39 JYN39 JOR39 JEV39 IUZ39 ILD39 IBH39 HRL39 HHP39 GXT39 GNX39 GEB39 FUF39 FKJ39 FAN39 EQR39 EGV39 DWZ39 DND39 DDH39 CTL39 CJP39 BZT39 BPX39 BGB39 AWF39 AMJ39 ACN39">
      <formula1>IV$93:IV$99</formula1>
    </dataValidation>
    <dataValidation type="list" allowBlank="1" showInputMessage="1" showErrorMessage="1" promptTitle="Row 34: HTC Unit Designation" prompt="Select the appropriate housing tax credit unit designation for this unit (TC30%, TC40%, MR, etc.). " sqref="IV40 SR40 WVH983059 WLL983059 WBP983059 VRT983059 VHX983059 UYB983059 UOF983059 UEJ983059 TUN983059 TKR983059 TAV983059 SQZ983059 SHD983059 RXH983059 RNL983059 RDP983059 QTT983059 QJX983059 QAB983059 PQF983059 PGJ983059 OWN983059 OMR983059 OCV983059 NSZ983059 NJD983059 MZH983059 MPL983059 MFP983059 LVT983059 LLX983059 LCB983059 KSF983059 KIJ983059 JYN983059 JOR983059 JEV983059 IUZ983059 ILD983059 IBH983059 HRL983059 HHP983059 GXT983059 GNX983059 GEB983059 FUF983059 FKJ983059 FAN983059 EQR983059 EGV983059 DWZ983059 DND983059 DDH983059 CTL983059 CJP983059 BZT983059 BPX983059 BGB983059 AWF983059 AMJ983059 ACN983059 SR983059 IV983059 WVH917523 WLL917523 WBP917523 VRT917523 VHX917523 UYB917523 UOF917523 UEJ917523 TUN917523 TKR917523 TAV917523 SQZ917523 SHD917523 RXH917523 RNL917523 RDP917523 QTT917523 QJX917523 QAB917523 PQF917523 PGJ917523 OWN917523 OMR917523 OCV917523 NSZ917523 NJD917523 MZH917523 MPL917523 MFP917523 LVT917523 LLX917523 LCB917523 KSF917523 KIJ917523 JYN917523 JOR917523 JEV917523 IUZ917523 ILD917523 IBH917523 HRL917523 HHP917523 GXT917523 GNX917523 GEB917523 FUF917523 FKJ917523 FAN917523 EQR917523 EGV917523 DWZ917523 DND917523 DDH917523 CTL917523 CJP917523 BZT917523 BPX917523 BGB917523 AWF917523 AMJ917523 ACN917523 SR917523 IV917523 WVH851987 WLL851987 WBP851987 VRT851987 VHX851987 UYB851987 UOF851987 UEJ851987 TUN851987 TKR851987 TAV851987 SQZ851987 SHD851987 RXH851987 RNL851987 RDP851987 QTT851987 QJX851987 QAB851987 PQF851987 PGJ851987 OWN851987 OMR851987 OCV851987 NSZ851987 NJD851987 MZH851987 MPL851987 MFP851987 LVT851987 LLX851987 LCB851987 KSF851987 KIJ851987 JYN851987 JOR851987 JEV851987 IUZ851987 ILD851987 IBH851987 HRL851987 HHP851987 GXT851987 GNX851987 GEB851987 FUF851987 FKJ851987 FAN851987 EQR851987 EGV851987 DWZ851987 DND851987 DDH851987 CTL851987 CJP851987 BZT851987 BPX851987 BGB851987 AWF851987 AMJ851987 ACN851987 SR851987 IV851987 WVH786451 WLL786451 WBP786451 VRT786451 VHX786451 UYB786451 UOF786451 UEJ786451 TUN786451 TKR786451 TAV786451 SQZ786451 SHD786451 RXH786451 RNL786451 RDP786451 QTT786451 QJX786451 QAB786451 PQF786451 PGJ786451 OWN786451 OMR786451 OCV786451 NSZ786451 NJD786451 MZH786451 MPL786451 MFP786451 LVT786451 LLX786451 LCB786451 KSF786451 KIJ786451 JYN786451 JOR786451 JEV786451 IUZ786451 ILD786451 IBH786451 HRL786451 HHP786451 GXT786451 GNX786451 GEB786451 FUF786451 FKJ786451 FAN786451 EQR786451 EGV786451 DWZ786451 DND786451 DDH786451 CTL786451 CJP786451 BZT786451 BPX786451 BGB786451 AWF786451 AMJ786451 ACN786451 SR786451 IV786451 WVH720915 WLL720915 WBP720915 VRT720915 VHX720915 UYB720915 UOF720915 UEJ720915 TUN720915 TKR720915 TAV720915 SQZ720915 SHD720915 RXH720915 RNL720915 RDP720915 QTT720915 QJX720915 QAB720915 PQF720915 PGJ720915 OWN720915 OMR720915 OCV720915 NSZ720915 NJD720915 MZH720915 MPL720915 MFP720915 LVT720915 LLX720915 LCB720915 KSF720915 KIJ720915 JYN720915 JOR720915 JEV720915 IUZ720915 ILD720915 IBH720915 HRL720915 HHP720915 GXT720915 GNX720915 GEB720915 FUF720915 FKJ720915 FAN720915 EQR720915 EGV720915 DWZ720915 DND720915 DDH720915 CTL720915 CJP720915 BZT720915 BPX720915 BGB720915 AWF720915 AMJ720915 ACN720915 SR720915 IV720915 WVH655379 WLL655379 WBP655379 VRT655379 VHX655379 UYB655379 UOF655379 UEJ655379 TUN655379 TKR655379 TAV655379 SQZ655379 SHD655379 RXH655379 RNL655379 RDP655379 QTT655379 QJX655379 QAB655379 PQF655379 PGJ655379 OWN655379 OMR655379 OCV655379 NSZ655379 NJD655379 MZH655379 MPL655379 MFP655379 LVT655379 LLX655379 LCB655379 KSF655379 KIJ655379 JYN655379 JOR655379 JEV655379 IUZ655379 ILD655379 IBH655379 HRL655379 HHP655379 GXT655379 GNX655379 GEB655379 FUF655379 FKJ655379 FAN655379 EQR655379 EGV655379 DWZ655379 DND655379 DDH655379 CTL655379 CJP655379 BZT655379 BPX655379 BGB655379 AWF655379 AMJ655379 ACN655379 SR655379 IV655379 WVH589843 WLL589843 WBP589843 VRT589843 VHX589843 UYB589843 UOF589843 UEJ589843 TUN589843 TKR589843 TAV589843 SQZ589843 SHD589843 RXH589843 RNL589843 RDP589843 QTT589843 QJX589843 QAB589843 PQF589843 PGJ589843 OWN589843 OMR589843 OCV589843 NSZ589843 NJD589843 MZH589843 MPL589843 MFP589843 LVT589843 LLX589843 LCB589843 KSF589843 KIJ589843 JYN589843 JOR589843 JEV589843 IUZ589843 ILD589843 IBH589843 HRL589843 HHP589843 GXT589843 GNX589843 GEB589843 FUF589843 FKJ589843 FAN589843 EQR589843 EGV589843 DWZ589843 DND589843 DDH589843 CTL589843 CJP589843 BZT589843 BPX589843 BGB589843 AWF589843 AMJ589843 ACN589843 SR589843 IV589843 WVH524307 WLL524307 WBP524307 VRT524307 VHX524307 UYB524307 UOF524307 UEJ524307 TUN524307 TKR524307 TAV524307 SQZ524307 SHD524307 RXH524307 RNL524307 RDP524307 QTT524307 QJX524307 QAB524307 PQF524307 PGJ524307 OWN524307 OMR524307 OCV524307 NSZ524307 NJD524307 MZH524307 MPL524307 MFP524307 LVT524307 LLX524307 LCB524307 KSF524307 KIJ524307 JYN524307 JOR524307 JEV524307 IUZ524307 ILD524307 IBH524307 HRL524307 HHP524307 GXT524307 GNX524307 GEB524307 FUF524307 FKJ524307 FAN524307 EQR524307 EGV524307 DWZ524307 DND524307 DDH524307 CTL524307 CJP524307 BZT524307 BPX524307 BGB524307 AWF524307 AMJ524307 ACN524307 SR524307 IV524307 WVH458771 WLL458771 WBP458771 VRT458771 VHX458771 UYB458771 UOF458771 UEJ458771 TUN458771 TKR458771 TAV458771 SQZ458771 SHD458771 RXH458771 RNL458771 RDP458771 QTT458771 QJX458771 QAB458771 PQF458771 PGJ458771 OWN458771 OMR458771 OCV458771 NSZ458771 NJD458771 MZH458771 MPL458771 MFP458771 LVT458771 LLX458771 LCB458771 KSF458771 KIJ458771 JYN458771 JOR458771 JEV458771 IUZ458771 ILD458771 IBH458771 HRL458771 HHP458771 GXT458771 GNX458771 GEB458771 FUF458771 FKJ458771 FAN458771 EQR458771 EGV458771 DWZ458771 DND458771 DDH458771 CTL458771 CJP458771 BZT458771 BPX458771 BGB458771 AWF458771 AMJ458771 ACN458771 SR458771 IV458771 WVH393235 WLL393235 WBP393235 VRT393235 VHX393235 UYB393235 UOF393235 UEJ393235 TUN393235 TKR393235 TAV393235 SQZ393235 SHD393235 RXH393235 RNL393235 RDP393235 QTT393235 QJX393235 QAB393235 PQF393235 PGJ393235 OWN393235 OMR393235 OCV393235 NSZ393235 NJD393235 MZH393235 MPL393235 MFP393235 LVT393235 LLX393235 LCB393235 KSF393235 KIJ393235 JYN393235 JOR393235 JEV393235 IUZ393235 ILD393235 IBH393235 HRL393235 HHP393235 GXT393235 GNX393235 GEB393235 FUF393235 FKJ393235 FAN393235 EQR393235 EGV393235 DWZ393235 DND393235 DDH393235 CTL393235 CJP393235 BZT393235 BPX393235 BGB393235 AWF393235 AMJ393235 ACN393235 SR393235 IV393235 WVH327699 WLL327699 WBP327699 VRT327699 VHX327699 UYB327699 UOF327699 UEJ327699 TUN327699 TKR327699 TAV327699 SQZ327699 SHD327699 RXH327699 RNL327699 RDP327699 QTT327699 QJX327699 QAB327699 PQF327699 PGJ327699 OWN327699 OMR327699 OCV327699 NSZ327699 NJD327699 MZH327699 MPL327699 MFP327699 LVT327699 LLX327699 LCB327699 KSF327699 KIJ327699 JYN327699 JOR327699 JEV327699 IUZ327699 ILD327699 IBH327699 HRL327699 HHP327699 GXT327699 GNX327699 GEB327699 FUF327699 FKJ327699 FAN327699 EQR327699 EGV327699 DWZ327699 DND327699 DDH327699 CTL327699 CJP327699 BZT327699 BPX327699 BGB327699 AWF327699 AMJ327699 ACN327699 SR327699 IV327699 WVH262163 WLL262163 WBP262163 VRT262163 VHX262163 UYB262163 UOF262163 UEJ262163 TUN262163 TKR262163 TAV262163 SQZ262163 SHD262163 RXH262163 RNL262163 RDP262163 QTT262163 QJX262163 QAB262163 PQF262163 PGJ262163 OWN262163 OMR262163 OCV262163 NSZ262163 NJD262163 MZH262163 MPL262163 MFP262163 LVT262163 LLX262163 LCB262163 KSF262163 KIJ262163 JYN262163 JOR262163 JEV262163 IUZ262163 ILD262163 IBH262163 HRL262163 HHP262163 GXT262163 GNX262163 GEB262163 FUF262163 FKJ262163 FAN262163 EQR262163 EGV262163 DWZ262163 DND262163 DDH262163 CTL262163 CJP262163 BZT262163 BPX262163 BGB262163 AWF262163 AMJ262163 ACN262163 SR262163 IV262163 WVH196627 WLL196627 WBP196627 VRT196627 VHX196627 UYB196627 UOF196627 UEJ196627 TUN196627 TKR196627 TAV196627 SQZ196627 SHD196627 RXH196627 RNL196627 RDP196627 QTT196627 QJX196627 QAB196627 PQF196627 PGJ196627 OWN196627 OMR196627 OCV196627 NSZ196627 NJD196627 MZH196627 MPL196627 MFP196627 LVT196627 LLX196627 LCB196627 KSF196627 KIJ196627 JYN196627 JOR196627 JEV196627 IUZ196627 ILD196627 IBH196627 HRL196627 HHP196627 GXT196627 GNX196627 GEB196627 FUF196627 FKJ196627 FAN196627 EQR196627 EGV196627 DWZ196627 DND196627 DDH196627 CTL196627 CJP196627 BZT196627 BPX196627 BGB196627 AWF196627 AMJ196627 ACN196627 SR196627 IV196627 WVH131091 WLL131091 WBP131091 VRT131091 VHX131091 UYB131091 UOF131091 UEJ131091 TUN131091 TKR131091 TAV131091 SQZ131091 SHD131091 RXH131091 RNL131091 RDP131091 QTT131091 QJX131091 QAB131091 PQF131091 PGJ131091 OWN131091 OMR131091 OCV131091 NSZ131091 NJD131091 MZH131091 MPL131091 MFP131091 LVT131091 LLX131091 LCB131091 KSF131091 KIJ131091 JYN131091 JOR131091 JEV131091 IUZ131091 ILD131091 IBH131091 HRL131091 HHP131091 GXT131091 GNX131091 GEB131091 FUF131091 FKJ131091 FAN131091 EQR131091 EGV131091 DWZ131091 DND131091 DDH131091 CTL131091 CJP131091 BZT131091 BPX131091 BGB131091 AWF131091 AMJ131091 ACN131091 SR131091 IV131091 WVH65555 WLL65555 WBP65555 VRT65555 VHX65555 UYB65555 UOF65555 UEJ65555 TUN65555 TKR65555 TAV65555 SQZ65555 SHD65555 RXH65555 RNL65555 RDP65555 QTT65555 QJX65555 QAB65555 PQF65555 PGJ65555 OWN65555 OMR65555 OCV65555 NSZ65555 NJD65555 MZH65555 MPL65555 MFP65555 LVT65555 LLX65555 LCB65555 KSF65555 KIJ65555 JYN65555 JOR65555 JEV65555 IUZ65555 ILD65555 IBH65555 HRL65555 HHP65555 GXT65555 GNX65555 GEB65555 FUF65555 FKJ65555 FAN65555 EQR65555 EGV65555 DWZ65555 DND65555 DDH65555 CTL65555 CJP65555 BZT65555 BPX65555 BGB65555 AWF65555 AMJ65555 ACN65555 SR65555 IV65555 WVH40 WLL40 WBP40 VRT40 VHX40 UYB40 UOF40 UEJ40 TUN40 TKR40 TAV40 SQZ40 SHD40 RXH40 RNL40 RDP40 QTT40 QJX40 QAB40 PQF40 PGJ40 OWN40 OMR40 OCV40 NSZ40 NJD40 MZH40 MPL40 MFP40 LVT40 LLX40 LCB40 KSF40 KIJ40 JYN40 JOR40 JEV40 IUZ40 ILD40 IBH40 HRL40 HHP40 GXT40 GNX40 GEB40 FUF40 FKJ40 FAN40 EQR40 EGV40 DWZ40 DND40 DDH40 CTL40 CJP40 BZT40 BPX40 BGB40 AWF40 AMJ40 ACN40">
      <formula1>IV$93:IV$99</formula1>
    </dataValidation>
    <dataValidation type="list" allowBlank="1" showInputMessage="1" showErrorMessage="1" promptTitle="Row 35: HTC Unit Designation" prompt="Select the appropriate housing tax credit unit designation for this unit (TC30%, TC40%, MR, etc.). " sqref="IV41 SR41 WVH983060 WLL983060 WBP983060 VRT983060 VHX983060 UYB983060 UOF983060 UEJ983060 TUN983060 TKR983060 TAV983060 SQZ983060 SHD983060 RXH983060 RNL983060 RDP983060 QTT983060 QJX983060 QAB983060 PQF983060 PGJ983060 OWN983060 OMR983060 OCV983060 NSZ983060 NJD983060 MZH983060 MPL983060 MFP983060 LVT983060 LLX983060 LCB983060 KSF983060 KIJ983060 JYN983060 JOR983060 JEV983060 IUZ983060 ILD983060 IBH983060 HRL983060 HHP983060 GXT983060 GNX983060 GEB983060 FUF983060 FKJ983060 FAN983060 EQR983060 EGV983060 DWZ983060 DND983060 DDH983060 CTL983060 CJP983060 BZT983060 BPX983060 BGB983060 AWF983060 AMJ983060 ACN983060 SR983060 IV983060 WVH917524 WLL917524 WBP917524 VRT917524 VHX917524 UYB917524 UOF917524 UEJ917524 TUN917524 TKR917524 TAV917524 SQZ917524 SHD917524 RXH917524 RNL917524 RDP917524 QTT917524 QJX917524 QAB917524 PQF917524 PGJ917524 OWN917524 OMR917524 OCV917524 NSZ917524 NJD917524 MZH917524 MPL917524 MFP917524 LVT917524 LLX917524 LCB917524 KSF917524 KIJ917524 JYN917524 JOR917524 JEV917524 IUZ917524 ILD917524 IBH917524 HRL917524 HHP917524 GXT917524 GNX917524 GEB917524 FUF917524 FKJ917524 FAN917524 EQR917524 EGV917524 DWZ917524 DND917524 DDH917524 CTL917524 CJP917524 BZT917524 BPX917524 BGB917524 AWF917524 AMJ917524 ACN917524 SR917524 IV917524 WVH851988 WLL851988 WBP851988 VRT851988 VHX851988 UYB851988 UOF851988 UEJ851988 TUN851988 TKR851988 TAV851988 SQZ851988 SHD851988 RXH851988 RNL851988 RDP851988 QTT851988 QJX851988 QAB851988 PQF851988 PGJ851988 OWN851988 OMR851988 OCV851988 NSZ851988 NJD851988 MZH851988 MPL851988 MFP851988 LVT851988 LLX851988 LCB851988 KSF851988 KIJ851988 JYN851988 JOR851988 JEV851988 IUZ851988 ILD851988 IBH851988 HRL851988 HHP851988 GXT851988 GNX851988 GEB851988 FUF851988 FKJ851988 FAN851988 EQR851988 EGV851988 DWZ851988 DND851988 DDH851988 CTL851988 CJP851988 BZT851988 BPX851988 BGB851988 AWF851988 AMJ851988 ACN851988 SR851988 IV851988 WVH786452 WLL786452 WBP786452 VRT786452 VHX786452 UYB786452 UOF786452 UEJ786452 TUN786452 TKR786452 TAV786452 SQZ786452 SHD786452 RXH786452 RNL786452 RDP786452 QTT786452 QJX786452 QAB786452 PQF786452 PGJ786452 OWN786452 OMR786452 OCV786452 NSZ786452 NJD786452 MZH786452 MPL786452 MFP786452 LVT786452 LLX786452 LCB786452 KSF786452 KIJ786452 JYN786452 JOR786452 JEV786452 IUZ786452 ILD786452 IBH786452 HRL786452 HHP786452 GXT786452 GNX786452 GEB786452 FUF786452 FKJ786452 FAN786452 EQR786452 EGV786452 DWZ786452 DND786452 DDH786452 CTL786452 CJP786452 BZT786452 BPX786452 BGB786452 AWF786452 AMJ786452 ACN786452 SR786452 IV786452 WVH720916 WLL720916 WBP720916 VRT720916 VHX720916 UYB720916 UOF720916 UEJ720916 TUN720916 TKR720916 TAV720916 SQZ720916 SHD720916 RXH720916 RNL720916 RDP720916 QTT720916 QJX720916 QAB720916 PQF720916 PGJ720916 OWN720916 OMR720916 OCV720916 NSZ720916 NJD720916 MZH720916 MPL720916 MFP720916 LVT720916 LLX720916 LCB720916 KSF720916 KIJ720916 JYN720916 JOR720916 JEV720916 IUZ720916 ILD720916 IBH720916 HRL720916 HHP720916 GXT720916 GNX720916 GEB720916 FUF720916 FKJ720916 FAN720916 EQR720916 EGV720916 DWZ720916 DND720916 DDH720916 CTL720916 CJP720916 BZT720916 BPX720916 BGB720916 AWF720916 AMJ720916 ACN720916 SR720916 IV720916 WVH655380 WLL655380 WBP655380 VRT655380 VHX655380 UYB655380 UOF655380 UEJ655380 TUN655380 TKR655380 TAV655380 SQZ655380 SHD655380 RXH655380 RNL655380 RDP655380 QTT655380 QJX655380 QAB655380 PQF655380 PGJ655380 OWN655380 OMR655380 OCV655380 NSZ655380 NJD655380 MZH655380 MPL655380 MFP655380 LVT655380 LLX655380 LCB655380 KSF655380 KIJ655380 JYN655380 JOR655380 JEV655380 IUZ655380 ILD655380 IBH655380 HRL655380 HHP655380 GXT655380 GNX655380 GEB655380 FUF655380 FKJ655380 FAN655380 EQR655380 EGV655380 DWZ655380 DND655380 DDH655380 CTL655380 CJP655380 BZT655380 BPX655380 BGB655380 AWF655380 AMJ655380 ACN655380 SR655380 IV655380 WVH589844 WLL589844 WBP589844 VRT589844 VHX589844 UYB589844 UOF589844 UEJ589844 TUN589844 TKR589844 TAV589844 SQZ589844 SHD589844 RXH589844 RNL589844 RDP589844 QTT589844 QJX589844 QAB589844 PQF589844 PGJ589844 OWN589844 OMR589844 OCV589844 NSZ589844 NJD589844 MZH589844 MPL589844 MFP589844 LVT589844 LLX589844 LCB589844 KSF589844 KIJ589844 JYN589844 JOR589844 JEV589844 IUZ589844 ILD589844 IBH589844 HRL589844 HHP589844 GXT589844 GNX589844 GEB589844 FUF589844 FKJ589844 FAN589844 EQR589844 EGV589844 DWZ589844 DND589844 DDH589844 CTL589844 CJP589844 BZT589844 BPX589844 BGB589844 AWF589844 AMJ589844 ACN589844 SR589844 IV589844 WVH524308 WLL524308 WBP524308 VRT524308 VHX524308 UYB524308 UOF524308 UEJ524308 TUN524308 TKR524308 TAV524308 SQZ524308 SHD524308 RXH524308 RNL524308 RDP524308 QTT524308 QJX524308 QAB524308 PQF524308 PGJ524308 OWN524308 OMR524308 OCV524308 NSZ524308 NJD524308 MZH524308 MPL524308 MFP524308 LVT524308 LLX524308 LCB524308 KSF524308 KIJ524308 JYN524308 JOR524308 JEV524308 IUZ524308 ILD524308 IBH524308 HRL524308 HHP524308 GXT524308 GNX524308 GEB524308 FUF524308 FKJ524308 FAN524308 EQR524308 EGV524308 DWZ524308 DND524308 DDH524308 CTL524308 CJP524308 BZT524308 BPX524308 BGB524308 AWF524308 AMJ524308 ACN524308 SR524308 IV524308 WVH458772 WLL458772 WBP458772 VRT458772 VHX458772 UYB458772 UOF458772 UEJ458772 TUN458772 TKR458772 TAV458772 SQZ458772 SHD458772 RXH458772 RNL458772 RDP458772 QTT458772 QJX458772 QAB458772 PQF458772 PGJ458772 OWN458772 OMR458772 OCV458772 NSZ458772 NJD458772 MZH458772 MPL458772 MFP458772 LVT458772 LLX458772 LCB458772 KSF458772 KIJ458772 JYN458772 JOR458772 JEV458772 IUZ458772 ILD458772 IBH458772 HRL458772 HHP458772 GXT458772 GNX458772 GEB458772 FUF458772 FKJ458772 FAN458772 EQR458772 EGV458772 DWZ458772 DND458772 DDH458772 CTL458772 CJP458772 BZT458772 BPX458772 BGB458772 AWF458772 AMJ458772 ACN458772 SR458772 IV458772 WVH393236 WLL393236 WBP393236 VRT393236 VHX393236 UYB393236 UOF393236 UEJ393236 TUN393236 TKR393236 TAV393236 SQZ393236 SHD393236 RXH393236 RNL393236 RDP393236 QTT393236 QJX393236 QAB393236 PQF393236 PGJ393236 OWN393236 OMR393236 OCV393236 NSZ393236 NJD393236 MZH393236 MPL393236 MFP393236 LVT393236 LLX393236 LCB393236 KSF393236 KIJ393236 JYN393236 JOR393236 JEV393236 IUZ393236 ILD393236 IBH393236 HRL393236 HHP393236 GXT393236 GNX393236 GEB393236 FUF393236 FKJ393236 FAN393236 EQR393236 EGV393236 DWZ393236 DND393236 DDH393236 CTL393236 CJP393236 BZT393236 BPX393236 BGB393236 AWF393236 AMJ393236 ACN393236 SR393236 IV393236 WVH327700 WLL327700 WBP327700 VRT327700 VHX327700 UYB327700 UOF327700 UEJ327700 TUN327700 TKR327700 TAV327700 SQZ327700 SHD327700 RXH327700 RNL327700 RDP327700 QTT327700 QJX327700 QAB327700 PQF327700 PGJ327700 OWN327700 OMR327700 OCV327700 NSZ327700 NJD327700 MZH327700 MPL327700 MFP327700 LVT327700 LLX327700 LCB327700 KSF327700 KIJ327700 JYN327700 JOR327700 JEV327700 IUZ327700 ILD327700 IBH327700 HRL327700 HHP327700 GXT327700 GNX327700 GEB327700 FUF327700 FKJ327700 FAN327700 EQR327700 EGV327700 DWZ327700 DND327700 DDH327700 CTL327700 CJP327700 BZT327700 BPX327700 BGB327700 AWF327700 AMJ327700 ACN327700 SR327700 IV327700 WVH262164 WLL262164 WBP262164 VRT262164 VHX262164 UYB262164 UOF262164 UEJ262164 TUN262164 TKR262164 TAV262164 SQZ262164 SHD262164 RXH262164 RNL262164 RDP262164 QTT262164 QJX262164 QAB262164 PQF262164 PGJ262164 OWN262164 OMR262164 OCV262164 NSZ262164 NJD262164 MZH262164 MPL262164 MFP262164 LVT262164 LLX262164 LCB262164 KSF262164 KIJ262164 JYN262164 JOR262164 JEV262164 IUZ262164 ILD262164 IBH262164 HRL262164 HHP262164 GXT262164 GNX262164 GEB262164 FUF262164 FKJ262164 FAN262164 EQR262164 EGV262164 DWZ262164 DND262164 DDH262164 CTL262164 CJP262164 BZT262164 BPX262164 BGB262164 AWF262164 AMJ262164 ACN262164 SR262164 IV262164 WVH196628 WLL196628 WBP196628 VRT196628 VHX196628 UYB196628 UOF196628 UEJ196628 TUN196628 TKR196628 TAV196628 SQZ196628 SHD196628 RXH196628 RNL196628 RDP196628 QTT196628 QJX196628 QAB196628 PQF196628 PGJ196628 OWN196628 OMR196628 OCV196628 NSZ196628 NJD196628 MZH196628 MPL196628 MFP196628 LVT196628 LLX196628 LCB196628 KSF196628 KIJ196628 JYN196628 JOR196628 JEV196628 IUZ196628 ILD196628 IBH196628 HRL196628 HHP196628 GXT196628 GNX196628 GEB196628 FUF196628 FKJ196628 FAN196628 EQR196628 EGV196628 DWZ196628 DND196628 DDH196628 CTL196628 CJP196628 BZT196628 BPX196628 BGB196628 AWF196628 AMJ196628 ACN196628 SR196628 IV196628 WVH131092 WLL131092 WBP131092 VRT131092 VHX131092 UYB131092 UOF131092 UEJ131092 TUN131092 TKR131092 TAV131092 SQZ131092 SHD131092 RXH131092 RNL131092 RDP131092 QTT131092 QJX131092 QAB131092 PQF131092 PGJ131092 OWN131092 OMR131092 OCV131092 NSZ131092 NJD131092 MZH131092 MPL131092 MFP131092 LVT131092 LLX131092 LCB131092 KSF131092 KIJ131092 JYN131092 JOR131092 JEV131092 IUZ131092 ILD131092 IBH131092 HRL131092 HHP131092 GXT131092 GNX131092 GEB131092 FUF131092 FKJ131092 FAN131092 EQR131092 EGV131092 DWZ131092 DND131092 DDH131092 CTL131092 CJP131092 BZT131092 BPX131092 BGB131092 AWF131092 AMJ131092 ACN131092 SR131092 IV131092 WVH65556 WLL65556 WBP65556 VRT65556 VHX65556 UYB65556 UOF65556 UEJ65556 TUN65556 TKR65556 TAV65556 SQZ65556 SHD65556 RXH65556 RNL65556 RDP65556 QTT65556 QJX65556 QAB65556 PQF65556 PGJ65556 OWN65556 OMR65556 OCV65556 NSZ65556 NJD65556 MZH65556 MPL65556 MFP65556 LVT65556 LLX65556 LCB65556 KSF65556 KIJ65556 JYN65556 JOR65556 JEV65556 IUZ65556 ILD65556 IBH65556 HRL65556 HHP65556 GXT65556 GNX65556 GEB65556 FUF65556 FKJ65556 FAN65556 EQR65556 EGV65556 DWZ65556 DND65556 DDH65556 CTL65556 CJP65556 BZT65556 BPX65556 BGB65556 AWF65556 AMJ65556 ACN65556 SR65556 IV65556 WVH41 WLL41 WBP41 VRT41 VHX41 UYB41 UOF41 UEJ41 TUN41 TKR41 TAV41 SQZ41 SHD41 RXH41 RNL41 RDP41 QTT41 QJX41 QAB41 PQF41 PGJ41 OWN41 OMR41 OCV41 NSZ41 NJD41 MZH41 MPL41 MFP41 LVT41 LLX41 LCB41 KSF41 KIJ41 JYN41 JOR41 JEV41 IUZ41 ILD41 IBH41 HRL41 HHP41 GXT41 GNX41 GEB41 FUF41 FKJ41 FAN41 EQR41 EGV41 DWZ41 DND41 DDH41 CTL41 CJP41 BZT41 BPX41 BGB41 AWF41 AMJ41 ACN41">
      <formula1>IV$93:IV$99</formula1>
    </dataValidation>
    <dataValidation type="list" allowBlank="1" showInputMessage="1" showErrorMessage="1" promptTitle="Row 36: HTC Unit Designation" prompt="Select the appropriate housing tax credit unit designation for this unit (TC30%, TC40%, MR, etc.). " sqref="IV42 SR42 WVH983061 WLL983061 WBP983061 VRT983061 VHX983061 UYB983061 UOF983061 UEJ983061 TUN983061 TKR983061 TAV983061 SQZ983061 SHD983061 RXH983061 RNL983061 RDP983061 QTT983061 QJX983061 QAB983061 PQF983061 PGJ983061 OWN983061 OMR983061 OCV983061 NSZ983061 NJD983061 MZH983061 MPL983061 MFP983061 LVT983061 LLX983061 LCB983061 KSF983061 KIJ983061 JYN983061 JOR983061 JEV983061 IUZ983061 ILD983061 IBH983061 HRL983061 HHP983061 GXT983061 GNX983061 GEB983061 FUF983061 FKJ983061 FAN983061 EQR983061 EGV983061 DWZ983061 DND983061 DDH983061 CTL983061 CJP983061 BZT983061 BPX983061 BGB983061 AWF983061 AMJ983061 ACN983061 SR983061 IV983061 WVH917525 WLL917525 WBP917525 VRT917525 VHX917525 UYB917525 UOF917525 UEJ917525 TUN917525 TKR917525 TAV917525 SQZ917525 SHD917525 RXH917525 RNL917525 RDP917525 QTT917525 QJX917525 QAB917525 PQF917525 PGJ917525 OWN917525 OMR917525 OCV917525 NSZ917525 NJD917525 MZH917525 MPL917525 MFP917525 LVT917525 LLX917525 LCB917525 KSF917525 KIJ917525 JYN917525 JOR917525 JEV917525 IUZ917525 ILD917525 IBH917525 HRL917525 HHP917525 GXT917525 GNX917525 GEB917525 FUF917525 FKJ917525 FAN917525 EQR917525 EGV917525 DWZ917525 DND917525 DDH917525 CTL917525 CJP917525 BZT917525 BPX917525 BGB917525 AWF917525 AMJ917525 ACN917525 SR917525 IV917525 WVH851989 WLL851989 WBP851989 VRT851989 VHX851989 UYB851989 UOF851989 UEJ851989 TUN851989 TKR851989 TAV851989 SQZ851989 SHD851989 RXH851989 RNL851989 RDP851989 QTT851989 QJX851989 QAB851989 PQF851989 PGJ851989 OWN851989 OMR851989 OCV851989 NSZ851989 NJD851989 MZH851989 MPL851989 MFP851989 LVT851989 LLX851989 LCB851989 KSF851989 KIJ851989 JYN851989 JOR851989 JEV851989 IUZ851989 ILD851989 IBH851989 HRL851989 HHP851989 GXT851989 GNX851989 GEB851989 FUF851989 FKJ851989 FAN851989 EQR851989 EGV851989 DWZ851989 DND851989 DDH851989 CTL851989 CJP851989 BZT851989 BPX851989 BGB851989 AWF851989 AMJ851989 ACN851989 SR851989 IV851989 WVH786453 WLL786453 WBP786453 VRT786453 VHX786453 UYB786453 UOF786453 UEJ786453 TUN786453 TKR786453 TAV786453 SQZ786453 SHD786453 RXH786453 RNL786453 RDP786453 QTT786453 QJX786453 QAB786453 PQF786453 PGJ786453 OWN786453 OMR786453 OCV786453 NSZ786453 NJD786453 MZH786453 MPL786453 MFP786453 LVT786453 LLX786453 LCB786453 KSF786453 KIJ786453 JYN786453 JOR786453 JEV786453 IUZ786453 ILD786453 IBH786453 HRL786453 HHP786453 GXT786453 GNX786453 GEB786453 FUF786453 FKJ786453 FAN786453 EQR786453 EGV786453 DWZ786453 DND786453 DDH786453 CTL786453 CJP786453 BZT786453 BPX786453 BGB786453 AWF786453 AMJ786453 ACN786453 SR786453 IV786453 WVH720917 WLL720917 WBP720917 VRT720917 VHX720917 UYB720917 UOF720917 UEJ720917 TUN720917 TKR720917 TAV720917 SQZ720917 SHD720917 RXH720917 RNL720917 RDP720917 QTT720917 QJX720917 QAB720917 PQF720917 PGJ720917 OWN720917 OMR720917 OCV720917 NSZ720917 NJD720917 MZH720917 MPL720917 MFP720917 LVT720917 LLX720917 LCB720917 KSF720917 KIJ720917 JYN720917 JOR720917 JEV720917 IUZ720917 ILD720917 IBH720917 HRL720917 HHP720917 GXT720917 GNX720917 GEB720917 FUF720917 FKJ720917 FAN720917 EQR720917 EGV720917 DWZ720917 DND720917 DDH720917 CTL720917 CJP720917 BZT720917 BPX720917 BGB720917 AWF720917 AMJ720917 ACN720917 SR720917 IV720917 WVH655381 WLL655381 WBP655381 VRT655381 VHX655381 UYB655381 UOF655381 UEJ655381 TUN655381 TKR655381 TAV655381 SQZ655381 SHD655381 RXH655381 RNL655381 RDP655381 QTT655381 QJX655381 QAB655381 PQF655381 PGJ655381 OWN655381 OMR655381 OCV655381 NSZ655381 NJD655381 MZH655381 MPL655381 MFP655381 LVT655381 LLX655381 LCB655381 KSF655381 KIJ655381 JYN655381 JOR655381 JEV655381 IUZ655381 ILD655381 IBH655381 HRL655381 HHP655381 GXT655381 GNX655381 GEB655381 FUF655381 FKJ655381 FAN655381 EQR655381 EGV655381 DWZ655381 DND655381 DDH655381 CTL655381 CJP655381 BZT655381 BPX655381 BGB655381 AWF655381 AMJ655381 ACN655381 SR655381 IV655381 WVH589845 WLL589845 WBP589845 VRT589845 VHX589845 UYB589845 UOF589845 UEJ589845 TUN589845 TKR589845 TAV589845 SQZ589845 SHD589845 RXH589845 RNL589845 RDP589845 QTT589845 QJX589845 QAB589845 PQF589845 PGJ589845 OWN589845 OMR589845 OCV589845 NSZ589845 NJD589845 MZH589845 MPL589845 MFP589845 LVT589845 LLX589845 LCB589845 KSF589845 KIJ589845 JYN589845 JOR589845 JEV589845 IUZ589845 ILD589845 IBH589845 HRL589845 HHP589845 GXT589845 GNX589845 GEB589845 FUF589845 FKJ589845 FAN589845 EQR589845 EGV589845 DWZ589845 DND589845 DDH589845 CTL589845 CJP589845 BZT589845 BPX589845 BGB589845 AWF589845 AMJ589845 ACN589845 SR589845 IV589845 WVH524309 WLL524309 WBP524309 VRT524309 VHX524309 UYB524309 UOF524309 UEJ524309 TUN524309 TKR524309 TAV524309 SQZ524309 SHD524309 RXH524309 RNL524309 RDP524309 QTT524309 QJX524309 QAB524309 PQF524309 PGJ524309 OWN524309 OMR524309 OCV524309 NSZ524309 NJD524309 MZH524309 MPL524309 MFP524309 LVT524309 LLX524309 LCB524309 KSF524309 KIJ524309 JYN524309 JOR524309 JEV524309 IUZ524309 ILD524309 IBH524309 HRL524309 HHP524309 GXT524309 GNX524309 GEB524309 FUF524309 FKJ524309 FAN524309 EQR524309 EGV524309 DWZ524309 DND524309 DDH524309 CTL524309 CJP524309 BZT524309 BPX524309 BGB524309 AWF524309 AMJ524309 ACN524309 SR524309 IV524309 WVH458773 WLL458773 WBP458773 VRT458773 VHX458773 UYB458773 UOF458773 UEJ458773 TUN458773 TKR458773 TAV458773 SQZ458773 SHD458773 RXH458773 RNL458773 RDP458773 QTT458773 QJX458773 QAB458773 PQF458773 PGJ458773 OWN458773 OMR458773 OCV458773 NSZ458773 NJD458773 MZH458773 MPL458773 MFP458773 LVT458773 LLX458773 LCB458773 KSF458773 KIJ458773 JYN458773 JOR458773 JEV458773 IUZ458773 ILD458773 IBH458773 HRL458773 HHP458773 GXT458773 GNX458773 GEB458773 FUF458773 FKJ458773 FAN458773 EQR458773 EGV458773 DWZ458773 DND458773 DDH458773 CTL458773 CJP458773 BZT458773 BPX458773 BGB458773 AWF458773 AMJ458773 ACN458773 SR458773 IV458773 WVH393237 WLL393237 WBP393237 VRT393237 VHX393237 UYB393237 UOF393237 UEJ393237 TUN393237 TKR393237 TAV393237 SQZ393237 SHD393237 RXH393237 RNL393237 RDP393237 QTT393237 QJX393237 QAB393237 PQF393237 PGJ393237 OWN393237 OMR393237 OCV393237 NSZ393237 NJD393237 MZH393237 MPL393237 MFP393237 LVT393237 LLX393237 LCB393237 KSF393237 KIJ393237 JYN393237 JOR393237 JEV393237 IUZ393237 ILD393237 IBH393237 HRL393237 HHP393237 GXT393237 GNX393237 GEB393237 FUF393237 FKJ393237 FAN393237 EQR393237 EGV393237 DWZ393237 DND393237 DDH393237 CTL393237 CJP393237 BZT393237 BPX393237 BGB393237 AWF393237 AMJ393237 ACN393237 SR393237 IV393237 WVH327701 WLL327701 WBP327701 VRT327701 VHX327701 UYB327701 UOF327701 UEJ327701 TUN327701 TKR327701 TAV327701 SQZ327701 SHD327701 RXH327701 RNL327701 RDP327701 QTT327701 QJX327701 QAB327701 PQF327701 PGJ327701 OWN327701 OMR327701 OCV327701 NSZ327701 NJD327701 MZH327701 MPL327701 MFP327701 LVT327701 LLX327701 LCB327701 KSF327701 KIJ327701 JYN327701 JOR327701 JEV327701 IUZ327701 ILD327701 IBH327701 HRL327701 HHP327701 GXT327701 GNX327701 GEB327701 FUF327701 FKJ327701 FAN327701 EQR327701 EGV327701 DWZ327701 DND327701 DDH327701 CTL327701 CJP327701 BZT327701 BPX327701 BGB327701 AWF327701 AMJ327701 ACN327701 SR327701 IV327701 WVH262165 WLL262165 WBP262165 VRT262165 VHX262165 UYB262165 UOF262165 UEJ262165 TUN262165 TKR262165 TAV262165 SQZ262165 SHD262165 RXH262165 RNL262165 RDP262165 QTT262165 QJX262165 QAB262165 PQF262165 PGJ262165 OWN262165 OMR262165 OCV262165 NSZ262165 NJD262165 MZH262165 MPL262165 MFP262165 LVT262165 LLX262165 LCB262165 KSF262165 KIJ262165 JYN262165 JOR262165 JEV262165 IUZ262165 ILD262165 IBH262165 HRL262165 HHP262165 GXT262165 GNX262165 GEB262165 FUF262165 FKJ262165 FAN262165 EQR262165 EGV262165 DWZ262165 DND262165 DDH262165 CTL262165 CJP262165 BZT262165 BPX262165 BGB262165 AWF262165 AMJ262165 ACN262165 SR262165 IV262165 WVH196629 WLL196629 WBP196629 VRT196629 VHX196629 UYB196629 UOF196629 UEJ196629 TUN196629 TKR196629 TAV196629 SQZ196629 SHD196629 RXH196629 RNL196629 RDP196629 QTT196629 QJX196629 QAB196629 PQF196629 PGJ196629 OWN196629 OMR196629 OCV196629 NSZ196629 NJD196629 MZH196629 MPL196629 MFP196629 LVT196629 LLX196629 LCB196629 KSF196629 KIJ196629 JYN196629 JOR196629 JEV196629 IUZ196629 ILD196629 IBH196629 HRL196629 HHP196629 GXT196629 GNX196629 GEB196629 FUF196629 FKJ196629 FAN196629 EQR196629 EGV196629 DWZ196629 DND196629 DDH196629 CTL196629 CJP196629 BZT196629 BPX196629 BGB196629 AWF196629 AMJ196629 ACN196629 SR196629 IV196629 WVH131093 WLL131093 WBP131093 VRT131093 VHX131093 UYB131093 UOF131093 UEJ131093 TUN131093 TKR131093 TAV131093 SQZ131093 SHD131093 RXH131093 RNL131093 RDP131093 QTT131093 QJX131093 QAB131093 PQF131093 PGJ131093 OWN131093 OMR131093 OCV131093 NSZ131093 NJD131093 MZH131093 MPL131093 MFP131093 LVT131093 LLX131093 LCB131093 KSF131093 KIJ131093 JYN131093 JOR131093 JEV131093 IUZ131093 ILD131093 IBH131093 HRL131093 HHP131093 GXT131093 GNX131093 GEB131093 FUF131093 FKJ131093 FAN131093 EQR131093 EGV131093 DWZ131093 DND131093 DDH131093 CTL131093 CJP131093 BZT131093 BPX131093 BGB131093 AWF131093 AMJ131093 ACN131093 SR131093 IV131093 WVH65557 WLL65557 WBP65557 VRT65557 VHX65557 UYB65557 UOF65557 UEJ65557 TUN65557 TKR65557 TAV65557 SQZ65557 SHD65557 RXH65557 RNL65557 RDP65557 QTT65557 QJX65557 QAB65557 PQF65557 PGJ65557 OWN65557 OMR65557 OCV65557 NSZ65557 NJD65557 MZH65557 MPL65557 MFP65557 LVT65557 LLX65557 LCB65557 KSF65557 KIJ65557 JYN65557 JOR65557 JEV65557 IUZ65557 ILD65557 IBH65557 HRL65557 HHP65557 GXT65557 GNX65557 GEB65557 FUF65557 FKJ65557 FAN65557 EQR65557 EGV65557 DWZ65557 DND65557 DDH65557 CTL65557 CJP65557 BZT65557 BPX65557 BGB65557 AWF65557 AMJ65557 ACN65557 SR65557 IV65557 WVH42 WLL42 WBP42 VRT42 VHX42 UYB42 UOF42 UEJ42 TUN42 TKR42 TAV42 SQZ42 SHD42 RXH42 RNL42 RDP42 QTT42 QJX42 QAB42 PQF42 PGJ42 OWN42 OMR42 OCV42 NSZ42 NJD42 MZH42 MPL42 MFP42 LVT42 LLX42 LCB42 KSF42 KIJ42 JYN42 JOR42 JEV42 IUZ42 ILD42 IBH42 HRL42 HHP42 GXT42 GNX42 GEB42 FUF42 FKJ42 FAN42 EQR42 EGV42 DWZ42 DND42 DDH42 CTL42 CJP42 BZT42 BPX42 BGB42 AWF42 AMJ42 ACN42">
      <formula1>IV$93:IV$99</formula1>
    </dataValidation>
    <dataValidation type="list" allowBlank="1" showInputMessage="1" showErrorMessage="1" promptTitle="Row 37: HTC Unit Designation" prompt="Select the appropriate housing tax credit unit designation for this unit (TC30%, TC40%, MR, etc.). " sqref="IV43 SR43 WVH983062 WLL983062 WBP983062 VRT983062 VHX983062 UYB983062 UOF983062 UEJ983062 TUN983062 TKR983062 TAV983062 SQZ983062 SHD983062 RXH983062 RNL983062 RDP983062 QTT983062 QJX983062 QAB983062 PQF983062 PGJ983062 OWN983062 OMR983062 OCV983062 NSZ983062 NJD983062 MZH983062 MPL983062 MFP983062 LVT983062 LLX983062 LCB983062 KSF983062 KIJ983062 JYN983062 JOR983062 JEV983062 IUZ983062 ILD983062 IBH983062 HRL983062 HHP983062 GXT983062 GNX983062 GEB983062 FUF983062 FKJ983062 FAN983062 EQR983062 EGV983062 DWZ983062 DND983062 DDH983062 CTL983062 CJP983062 BZT983062 BPX983062 BGB983062 AWF983062 AMJ983062 ACN983062 SR983062 IV983062 WVH917526 WLL917526 WBP917526 VRT917526 VHX917526 UYB917526 UOF917526 UEJ917526 TUN917526 TKR917526 TAV917526 SQZ917526 SHD917526 RXH917526 RNL917526 RDP917526 QTT917526 QJX917526 QAB917526 PQF917526 PGJ917526 OWN917526 OMR917526 OCV917526 NSZ917526 NJD917526 MZH917526 MPL917526 MFP917526 LVT917526 LLX917526 LCB917526 KSF917526 KIJ917526 JYN917526 JOR917526 JEV917526 IUZ917526 ILD917526 IBH917526 HRL917526 HHP917526 GXT917526 GNX917526 GEB917526 FUF917526 FKJ917526 FAN917526 EQR917526 EGV917526 DWZ917526 DND917526 DDH917526 CTL917526 CJP917526 BZT917526 BPX917526 BGB917526 AWF917526 AMJ917526 ACN917526 SR917526 IV917526 WVH851990 WLL851990 WBP851990 VRT851990 VHX851990 UYB851990 UOF851990 UEJ851990 TUN851990 TKR851990 TAV851990 SQZ851990 SHD851990 RXH851990 RNL851990 RDP851990 QTT851990 QJX851990 QAB851990 PQF851990 PGJ851990 OWN851990 OMR851990 OCV851990 NSZ851990 NJD851990 MZH851990 MPL851990 MFP851990 LVT851990 LLX851990 LCB851990 KSF851990 KIJ851990 JYN851990 JOR851990 JEV851990 IUZ851990 ILD851990 IBH851990 HRL851990 HHP851990 GXT851990 GNX851990 GEB851990 FUF851990 FKJ851990 FAN851990 EQR851990 EGV851990 DWZ851990 DND851990 DDH851990 CTL851990 CJP851990 BZT851990 BPX851990 BGB851990 AWF851990 AMJ851990 ACN851990 SR851990 IV851990 WVH786454 WLL786454 WBP786454 VRT786454 VHX786454 UYB786454 UOF786454 UEJ786454 TUN786454 TKR786454 TAV786454 SQZ786454 SHD786454 RXH786454 RNL786454 RDP786454 QTT786454 QJX786454 QAB786454 PQF786454 PGJ786454 OWN786454 OMR786454 OCV786454 NSZ786454 NJD786454 MZH786454 MPL786454 MFP786454 LVT786454 LLX786454 LCB786454 KSF786454 KIJ786454 JYN786454 JOR786454 JEV786454 IUZ786454 ILD786454 IBH786454 HRL786454 HHP786454 GXT786454 GNX786454 GEB786454 FUF786454 FKJ786454 FAN786454 EQR786454 EGV786454 DWZ786454 DND786454 DDH786454 CTL786454 CJP786454 BZT786454 BPX786454 BGB786454 AWF786454 AMJ786454 ACN786454 SR786454 IV786454 WVH720918 WLL720918 WBP720918 VRT720918 VHX720918 UYB720918 UOF720918 UEJ720918 TUN720918 TKR720918 TAV720918 SQZ720918 SHD720918 RXH720918 RNL720918 RDP720918 QTT720918 QJX720918 QAB720918 PQF720918 PGJ720918 OWN720918 OMR720918 OCV720918 NSZ720918 NJD720918 MZH720918 MPL720918 MFP720918 LVT720918 LLX720918 LCB720918 KSF720918 KIJ720918 JYN720918 JOR720918 JEV720918 IUZ720918 ILD720918 IBH720918 HRL720918 HHP720918 GXT720918 GNX720918 GEB720918 FUF720918 FKJ720918 FAN720918 EQR720918 EGV720918 DWZ720918 DND720918 DDH720918 CTL720918 CJP720918 BZT720918 BPX720918 BGB720918 AWF720918 AMJ720918 ACN720918 SR720918 IV720918 WVH655382 WLL655382 WBP655382 VRT655382 VHX655382 UYB655382 UOF655382 UEJ655382 TUN655382 TKR655382 TAV655382 SQZ655382 SHD655382 RXH655382 RNL655382 RDP655382 QTT655382 QJX655382 QAB655382 PQF655382 PGJ655382 OWN655382 OMR655382 OCV655382 NSZ655382 NJD655382 MZH655382 MPL655382 MFP655382 LVT655382 LLX655382 LCB655382 KSF655382 KIJ655382 JYN655382 JOR655382 JEV655382 IUZ655382 ILD655382 IBH655382 HRL655382 HHP655382 GXT655382 GNX655382 GEB655382 FUF655382 FKJ655382 FAN655382 EQR655382 EGV655382 DWZ655382 DND655382 DDH655382 CTL655382 CJP655382 BZT655382 BPX655382 BGB655382 AWF655382 AMJ655382 ACN655382 SR655382 IV655382 WVH589846 WLL589846 WBP589846 VRT589846 VHX589846 UYB589846 UOF589846 UEJ589846 TUN589846 TKR589846 TAV589846 SQZ589846 SHD589846 RXH589846 RNL589846 RDP589846 QTT589846 QJX589846 QAB589846 PQF589846 PGJ589846 OWN589846 OMR589846 OCV589846 NSZ589846 NJD589846 MZH589846 MPL589846 MFP589846 LVT589846 LLX589846 LCB589846 KSF589846 KIJ589846 JYN589846 JOR589846 JEV589846 IUZ589846 ILD589846 IBH589846 HRL589846 HHP589846 GXT589846 GNX589846 GEB589846 FUF589846 FKJ589846 FAN589846 EQR589846 EGV589846 DWZ589846 DND589846 DDH589846 CTL589846 CJP589846 BZT589846 BPX589846 BGB589846 AWF589846 AMJ589846 ACN589846 SR589846 IV589846 WVH524310 WLL524310 WBP524310 VRT524310 VHX524310 UYB524310 UOF524310 UEJ524310 TUN524310 TKR524310 TAV524310 SQZ524310 SHD524310 RXH524310 RNL524310 RDP524310 QTT524310 QJX524310 QAB524310 PQF524310 PGJ524310 OWN524310 OMR524310 OCV524310 NSZ524310 NJD524310 MZH524310 MPL524310 MFP524310 LVT524310 LLX524310 LCB524310 KSF524310 KIJ524310 JYN524310 JOR524310 JEV524310 IUZ524310 ILD524310 IBH524310 HRL524310 HHP524310 GXT524310 GNX524310 GEB524310 FUF524310 FKJ524310 FAN524310 EQR524310 EGV524310 DWZ524310 DND524310 DDH524310 CTL524310 CJP524310 BZT524310 BPX524310 BGB524310 AWF524310 AMJ524310 ACN524310 SR524310 IV524310 WVH458774 WLL458774 WBP458774 VRT458774 VHX458774 UYB458774 UOF458774 UEJ458774 TUN458774 TKR458774 TAV458774 SQZ458774 SHD458774 RXH458774 RNL458774 RDP458774 QTT458774 QJX458774 QAB458774 PQF458774 PGJ458774 OWN458774 OMR458774 OCV458774 NSZ458774 NJD458774 MZH458774 MPL458774 MFP458774 LVT458774 LLX458774 LCB458774 KSF458774 KIJ458774 JYN458774 JOR458774 JEV458774 IUZ458774 ILD458774 IBH458774 HRL458774 HHP458774 GXT458774 GNX458774 GEB458774 FUF458774 FKJ458774 FAN458774 EQR458774 EGV458774 DWZ458774 DND458774 DDH458774 CTL458774 CJP458774 BZT458774 BPX458774 BGB458774 AWF458774 AMJ458774 ACN458774 SR458774 IV458774 WVH393238 WLL393238 WBP393238 VRT393238 VHX393238 UYB393238 UOF393238 UEJ393238 TUN393238 TKR393238 TAV393238 SQZ393238 SHD393238 RXH393238 RNL393238 RDP393238 QTT393238 QJX393238 QAB393238 PQF393238 PGJ393238 OWN393238 OMR393238 OCV393238 NSZ393238 NJD393238 MZH393238 MPL393238 MFP393238 LVT393238 LLX393238 LCB393238 KSF393238 KIJ393238 JYN393238 JOR393238 JEV393238 IUZ393238 ILD393238 IBH393238 HRL393238 HHP393238 GXT393238 GNX393238 GEB393238 FUF393238 FKJ393238 FAN393238 EQR393238 EGV393238 DWZ393238 DND393238 DDH393238 CTL393238 CJP393238 BZT393238 BPX393238 BGB393238 AWF393238 AMJ393238 ACN393238 SR393238 IV393238 WVH327702 WLL327702 WBP327702 VRT327702 VHX327702 UYB327702 UOF327702 UEJ327702 TUN327702 TKR327702 TAV327702 SQZ327702 SHD327702 RXH327702 RNL327702 RDP327702 QTT327702 QJX327702 QAB327702 PQF327702 PGJ327702 OWN327702 OMR327702 OCV327702 NSZ327702 NJD327702 MZH327702 MPL327702 MFP327702 LVT327702 LLX327702 LCB327702 KSF327702 KIJ327702 JYN327702 JOR327702 JEV327702 IUZ327702 ILD327702 IBH327702 HRL327702 HHP327702 GXT327702 GNX327702 GEB327702 FUF327702 FKJ327702 FAN327702 EQR327702 EGV327702 DWZ327702 DND327702 DDH327702 CTL327702 CJP327702 BZT327702 BPX327702 BGB327702 AWF327702 AMJ327702 ACN327702 SR327702 IV327702 WVH262166 WLL262166 WBP262166 VRT262166 VHX262166 UYB262166 UOF262166 UEJ262166 TUN262166 TKR262166 TAV262166 SQZ262166 SHD262166 RXH262166 RNL262166 RDP262166 QTT262166 QJX262166 QAB262166 PQF262166 PGJ262166 OWN262166 OMR262166 OCV262166 NSZ262166 NJD262166 MZH262166 MPL262166 MFP262166 LVT262166 LLX262166 LCB262166 KSF262166 KIJ262166 JYN262166 JOR262166 JEV262166 IUZ262166 ILD262166 IBH262166 HRL262166 HHP262166 GXT262166 GNX262166 GEB262166 FUF262166 FKJ262166 FAN262166 EQR262166 EGV262166 DWZ262166 DND262166 DDH262166 CTL262166 CJP262166 BZT262166 BPX262166 BGB262166 AWF262166 AMJ262166 ACN262166 SR262166 IV262166 WVH196630 WLL196630 WBP196630 VRT196630 VHX196630 UYB196630 UOF196630 UEJ196630 TUN196630 TKR196630 TAV196630 SQZ196630 SHD196630 RXH196630 RNL196630 RDP196630 QTT196630 QJX196630 QAB196630 PQF196630 PGJ196630 OWN196630 OMR196630 OCV196630 NSZ196630 NJD196630 MZH196630 MPL196630 MFP196630 LVT196630 LLX196630 LCB196630 KSF196630 KIJ196630 JYN196630 JOR196630 JEV196630 IUZ196630 ILD196630 IBH196630 HRL196630 HHP196630 GXT196630 GNX196630 GEB196630 FUF196630 FKJ196630 FAN196630 EQR196630 EGV196630 DWZ196630 DND196630 DDH196630 CTL196630 CJP196630 BZT196630 BPX196630 BGB196630 AWF196630 AMJ196630 ACN196630 SR196630 IV196630 WVH131094 WLL131094 WBP131094 VRT131094 VHX131094 UYB131094 UOF131094 UEJ131094 TUN131094 TKR131094 TAV131094 SQZ131094 SHD131094 RXH131094 RNL131094 RDP131094 QTT131094 QJX131094 QAB131094 PQF131094 PGJ131094 OWN131094 OMR131094 OCV131094 NSZ131094 NJD131094 MZH131094 MPL131094 MFP131094 LVT131094 LLX131094 LCB131094 KSF131094 KIJ131094 JYN131094 JOR131094 JEV131094 IUZ131094 ILD131094 IBH131094 HRL131094 HHP131094 GXT131094 GNX131094 GEB131094 FUF131094 FKJ131094 FAN131094 EQR131094 EGV131094 DWZ131094 DND131094 DDH131094 CTL131094 CJP131094 BZT131094 BPX131094 BGB131094 AWF131094 AMJ131094 ACN131094 SR131094 IV131094 WVH65558 WLL65558 WBP65558 VRT65558 VHX65558 UYB65558 UOF65558 UEJ65558 TUN65558 TKR65558 TAV65558 SQZ65558 SHD65558 RXH65558 RNL65558 RDP65558 QTT65558 QJX65558 QAB65558 PQF65558 PGJ65558 OWN65558 OMR65558 OCV65558 NSZ65558 NJD65558 MZH65558 MPL65558 MFP65558 LVT65558 LLX65558 LCB65558 KSF65558 KIJ65558 JYN65558 JOR65558 JEV65558 IUZ65558 ILD65558 IBH65558 HRL65558 HHP65558 GXT65558 GNX65558 GEB65558 FUF65558 FKJ65558 FAN65558 EQR65558 EGV65558 DWZ65558 DND65558 DDH65558 CTL65558 CJP65558 BZT65558 BPX65558 BGB65558 AWF65558 AMJ65558 ACN65558 SR65558 IV65558 WVH43 WLL43 WBP43 VRT43 VHX43 UYB43 UOF43 UEJ43 TUN43 TKR43 TAV43 SQZ43 SHD43 RXH43 RNL43 RDP43 QTT43 QJX43 QAB43 PQF43 PGJ43 OWN43 OMR43 OCV43 NSZ43 NJD43 MZH43 MPL43 MFP43 LVT43 LLX43 LCB43 KSF43 KIJ43 JYN43 JOR43 JEV43 IUZ43 ILD43 IBH43 HRL43 HHP43 GXT43 GNX43 GEB43 FUF43 FKJ43 FAN43 EQR43 EGV43 DWZ43 DND43 DDH43 CTL43 CJP43 BZT43 BPX43 BGB43 AWF43 AMJ43 ACN43">
      <formula1>IV$93:IV$99</formula1>
    </dataValidation>
    <dataValidation type="list" allowBlank="1" showInputMessage="1" showErrorMessage="1" promptTitle="Row 38: HTC Unit Designation" prompt="Select the appropriate housing tax credit unit designation for this unit (TC30%, TC40%, MR, etc.). " sqref="IV44 SR44 WVH983063 WLL983063 WBP983063 VRT983063 VHX983063 UYB983063 UOF983063 UEJ983063 TUN983063 TKR983063 TAV983063 SQZ983063 SHD983063 RXH983063 RNL983063 RDP983063 QTT983063 QJX983063 QAB983063 PQF983063 PGJ983063 OWN983063 OMR983063 OCV983063 NSZ983063 NJD983063 MZH983063 MPL983063 MFP983063 LVT983063 LLX983063 LCB983063 KSF983063 KIJ983063 JYN983063 JOR983063 JEV983063 IUZ983063 ILD983063 IBH983063 HRL983063 HHP983063 GXT983063 GNX983063 GEB983063 FUF983063 FKJ983063 FAN983063 EQR983063 EGV983063 DWZ983063 DND983063 DDH983063 CTL983063 CJP983063 BZT983063 BPX983063 BGB983063 AWF983063 AMJ983063 ACN983063 SR983063 IV983063 WVH917527 WLL917527 WBP917527 VRT917527 VHX917527 UYB917527 UOF917527 UEJ917527 TUN917527 TKR917527 TAV917527 SQZ917527 SHD917527 RXH917527 RNL917527 RDP917527 QTT917527 QJX917527 QAB917527 PQF917527 PGJ917527 OWN917527 OMR917527 OCV917527 NSZ917527 NJD917527 MZH917527 MPL917527 MFP917527 LVT917527 LLX917527 LCB917527 KSF917527 KIJ917527 JYN917527 JOR917527 JEV917527 IUZ917527 ILD917527 IBH917527 HRL917527 HHP917527 GXT917527 GNX917527 GEB917527 FUF917527 FKJ917527 FAN917527 EQR917527 EGV917527 DWZ917527 DND917527 DDH917527 CTL917527 CJP917527 BZT917527 BPX917527 BGB917527 AWF917527 AMJ917527 ACN917527 SR917527 IV917527 WVH851991 WLL851991 WBP851991 VRT851991 VHX851991 UYB851991 UOF851991 UEJ851991 TUN851991 TKR851991 TAV851991 SQZ851991 SHD851991 RXH851991 RNL851991 RDP851991 QTT851991 QJX851991 QAB851991 PQF851991 PGJ851991 OWN851991 OMR851991 OCV851991 NSZ851991 NJD851991 MZH851991 MPL851991 MFP851991 LVT851991 LLX851991 LCB851991 KSF851991 KIJ851991 JYN851991 JOR851991 JEV851991 IUZ851991 ILD851991 IBH851991 HRL851991 HHP851991 GXT851991 GNX851991 GEB851991 FUF851991 FKJ851991 FAN851991 EQR851991 EGV851991 DWZ851991 DND851991 DDH851991 CTL851991 CJP851991 BZT851991 BPX851991 BGB851991 AWF851991 AMJ851991 ACN851991 SR851991 IV851991 WVH786455 WLL786455 WBP786455 VRT786455 VHX786455 UYB786455 UOF786455 UEJ786455 TUN786455 TKR786455 TAV786455 SQZ786455 SHD786455 RXH786455 RNL786455 RDP786455 QTT786455 QJX786455 QAB786455 PQF786455 PGJ786455 OWN786455 OMR786455 OCV786455 NSZ786455 NJD786455 MZH786455 MPL786455 MFP786455 LVT786455 LLX786455 LCB786455 KSF786455 KIJ786455 JYN786455 JOR786455 JEV786455 IUZ786455 ILD786455 IBH786455 HRL786455 HHP786455 GXT786455 GNX786455 GEB786455 FUF786455 FKJ786455 FAN786455 EQR786455 EGV786455 DWZ786455 DND786455 DDH786455 CTL786455 CJP786455 BZT786455 BPX786455 BGB786455 AWF786455 AMJ786455 ACN786455 SR786455 IV786455 WVH720919 WLL720919 WBP720919 VRT720919 VHX720919 UYB720919 UOF720919 UEJ720919 TUN720919 TKR720919 TAV720919 SQZ720919 SHD720919 RXH720919 RNL720919 RDP720919 QTT720919 QJX720919 QAB720919 PQF720919 PGJ720919 OWN720919 OMR720919 OCV720919 NSZ720919 NJD720919 MZH720919 MPL720919 MFP720919 LVT720919 LLX720919 LCB720919 KSF720919 KIJ720919 JYN720919 JOR720919 JEV720919 IUZ720919 ILD720919 IBH720919 HRL720919 HHP720919 GXT720919 GNX720919 GEB720919 FUF720919 FKJ720919 FAN720919 EQR720919 EGV720919 DWZ720919 DND720919 DDH720919 CTL720919 CJP720919 BZT720919 BPX720919 BGB720919 AWF720919 AMJ720919 ACN720919 SR720919 IV720919 WVH655383 WLL655383 WBP655383 VRT655383 VHX655383 UYB655383 UOF655383 UEJ655383 TUN655383 TKR655383 TAV655383 SQZ655383 SHD655383 RXH655383 RNL655383 RDP655383 QTT655383 QJX655383 QAB655383 PQF655383 PGJ655383 OWN655383 OMR655383 OCV655383 NSZ655383 NJD655383 MZH655383 MPL655383 MFP655383 LVT655383 LLX655383 LCB655383 KSF655383 KIJ655383 JYN655383 JOR655383 JEV655383 IUZ655383 ILD655383 IBH655383 HRL655383 HHP655383 GXT655383 GNX655383 GEB655383 FUF655383 FKJ655383 FAN655383 EQR655383 EGV655383 DWZ655383 DND655383 DDH655383 CTL655383 CJP655383 BZT655383 BPX655383 BGB655383 AWF655383 AMJ655383 ACN655383 SR655383 IV655383 WVH589847 WLL589847 WBP589847 VRT589847 VHX589847 UYB589847 UOF589847 UEJ589847 TUN589847 TKR589847 TAV589847 SQZ589847 SHD589847 RXH589847 RNL589847 RDP589847 QTT589847 QJX589847 QAB589847 PQF589847 PGJ589847 OWN589847 OMR589847 OCV589847 NSZ589847 NJD589847 MZH589847 MPL589847 MFP589847 LVT589847 LLX589847 LCB589847 KSF589847 KIJ589847 JYN589847 JOR589847 JEV589847 IUZ589847 ILD589847 IBH589847 HRL589847 HHP589847 GXT589847 GNX589847 GEB589847 FUF589847 FKJ589847 FAN589847 EQR589847 EGV589847 DWZ589847 DND589847 DDH589847 CTL589847 CJP589847 BZT589847 BPX589847 BGB589847 AWF589847 AMJ589847 ACN589847 SR589847 IV589847 WVH524311 WLL524311 WBP524311 VRT524311 VHX524311 UYB524311 UOF524311 UEJ524311 TUN524311 TKR524311 TAV524311 SQZ524311 SHD524311 RXH524311 RNL524311 RDP524311 QTT524311 QJX524311 QAB524311 PQF524311 PGJ524311 OWN524311 OMR524311 OCV524311 NSZ524311 NJD524311 MZH524311 MPL524311 MFP524311 LVT524311 LLX524311 LCB524311 KSF524311 KIJ524311 JYN524311 JOR524311 JEV524311 IUZ524311 ILD524311 IBH524311 HRL524311 HHP524311 GXT524311 GNX524311 GEB524311 FUF524311 FKJ524311 FAN524311 EQR524311 EGV524311 DWZ524311 DND524311 DDH524311 CTL524311 CJP524311 BZT524311 BPX524311 BGB524311 AWF524311 AMJ524311 ACN524311 SR524311 IV524311 WVH458775 WLL458775 WBP458775 VRT458775 VHX458775 UYB458775 UOF458775 UEJ458775 TUN458775 TKR458775 TAV458775 SQZ458775 SHD458775 RXH458775 RNL458775 RDP458775 QTT458775 QJX458775 QAB458775 PQF458775 PGJ458775 OWN458775 OMR458775 OCV458775 NSZ458775 NJD458775 MZH458775 MPL458775 MFP458775 LVT458775 LLX458775 LCB458775 KSF458775 KIJ458775 JYN458775 JOR458775 JEV458775 IUZ458775 ILD458775 IBH458775 HRL458775 HHP458775 GXT458775 GNX458775 GEB458775 FUF458775 FKJ458775 FAN458775 EQR458775 EGV458775 DWZ458775 DND458775 DDH458775 CTL458775 CJP458775 BZT458775 BPX458775 BGB458775 AWF458775 AMJ458775 ACN458775 SR458775 IV458775 WVH393239 WLL393239 WBP393239 VRT393239 VHX393239 UYB393239 UOF393239 UEJ393239 TUN393239 TKR393239 TAV393239 SQZ393239 SHD393239 RXH393239 RNL393239 RDP393239 QTT393239 QJX393239 QAB393239 PQF393239 PGJ393239 OWN393239 OMR393239 OCV393239 NSZ393239 NJD393239 MZH393239 MPL393239 MFP393239 LVT393239 LLX393239 LCB393239 KSF393239 KIJ393239 JYN393239 JOR393239 JEV393239 IUZ393239 ILD393239 IBH393239 HRL393239 HHP393239 GXT393239 GNX393239 GEB393239 FUF393239 FKJ393239 FAN393239 EQR393239 EGV393239 DWZ393239 DND393239 DDH393239 CTL393239 CJP393239 BZT393239 BPX393239 BGB393239 AWF393239 AMJ393239 ACN393239 SR393239 IV393239 WVH327703 WLL327703 WBP327703 VRT327703 VHX327703 UYB327703 UOF327703 UEJ327703 TUN327703 TKR327703 TAV327703 SQZ327703 SHD327703 RXH327703 RNL327703 RDP327703 QTT327703 QJX327703 QAB327703 PQF327703 PGJ327703 OWN327703 OMR327703 OCV327703 NSZ327703 NJD327703 MZH327703 MPL327703 MFP327703 LVT327703 LLX327703 LCB327703 KSF327703 KIJ327703 JYN327703 JOR327703 JEV327703 IUZ327703 ILD327703 IBH327703 HRL327703 HHP327703 GXT327703 GNX327703 GEB327703 FUF327703 FKJ327703 FAN327703 EQR327703 EGV327703 DWZ327703 DND327703 DDH327703 CTL327703 CJP327703 BZT327703 BPX327703 BGB327703 AWF327703 AMJ327703 ACN327703 SR327703 IV327703 WVH262167 WLL262167 WBP262167 VRT262167 VHX262167 UYB262167 UOF262167 UEJ262167 TUN262167 TKR262167 TAV262167 SQZ262167 SHD262167 RXH262167 RNL262167 RDP262167 QTT262167 QJX262167 QAB262167 PQF262167 PGJ262167 OWN262167 OMR262167 OCV262167 NSZ262167 NJD262167 MZH262167 MPL262167 MFP262167 LVT262167 LLX262167 LCB262167 KSF262167 KIJ262167 JYN262167 JOR262167 JEV262167 IUZ262167 ILD262167 IBH262167 HRL262167 HHP262167 GXT262167 GNX262167 GEB262167 FUF262167 FKJ262167 FAN262167 EQR262167 EGV262167 DWZ262167 DND262167 DDH262167 CTL262167 CJP262167 BZT262167 BPX262167 BGB262167 AWF262167 AMJ262167 ACN262167 SR262167 IV262167 WVH196631 WLL196631 WBP196631 VRT196631 VHX196631 UYB196631 UOF196631 UEJ196631 TUN196631 TKR196631 TAV196631 SQZ196631 SHD196631 RXH196631 RNL196631 RDP196631 QTT196631 QJX196631 QAB196631 PQF196631 PGJ196631 OWN196631 OMR196631 OCV196631 NSZ196631 NJD196631 MZH196631 MPL196631 MFP196631 LVT196631 LLX196631 LCB196631 KSF196631 KIJ196631 JYN196631 JOR196631 JEV196631 IUZ196631 ILD196631 IBH196631 HRL196631 HHP196631 GXT196631 GNX196631 GEB196631 FUF196631 FKJ196631 FAN196631 EQR196631 EGV196631 DWZ196631 DND196631 DDH196631 CTL196631 CJP196631 BZT196631 BPX196631 BGB196631 AWF196631 AMJ196631 ACN196631 SR196631 IV196631 WVH131095 WLL131095 WBP131095 VRT131095 VHX131095 UYB131095 UOF131095 UEJ131095 TUN131095 TKR131095 TAV131095 SQZ131095 SHD131095 RXH131095 RNL131095 RDP131095 QTT131095 QJX131095 QAB131095 PQF131095 PGJ131095 OWN131095 OMR131095 OCV131095 NSZ131095 NJD131095 MZH131095 MPL131095 MFP131095 LVT131095 LLX131095 LCB131095 KSF131095 KIJ131095 JYN131095 JOR131095 JEV131095 IUZ131095 ILD131095 IBH131095 HRL131095 HHP131095 GXT131095 GNX131095 GEB131095 FUF131095 FKJ131095 FAN131095 EQR131095 EGV131095 DWZ131095 DND131095 DDH131095 CTL131095 CJP131095 BZT131095 BPX131095 BGB131095 AWF131095 AMJ131095 ACN131095 SR131095 IV131095 WVH65559 WLL65559 WBP65559 VRT65559 VHX65559 UYB65559 UOF65559 UEJ65559 TUN65559 TKR65559 TAV65559 SQZ65559 SHD65559 RXH65559 RNL65559 RDP65559 QTT65559 QJX65559 QAB65559 PQF65559 PGJ65559 OWN65559 OMR65559 OCV65559 NSZ65559 NJD65559 MZH65559 MPL65559 MFP65559 LVT65559 LLX65559 LCB65559 KSF65559 KIJ65559 JYN65559 JOR65559 JEV65559 IUZ65559 ILD65559 IBH65559 HRL65559 HHP65559 GXT65559 GNX65559 GEB65559 FUF65559 FKJ65559 FAN65559 EQR65559 EGV65559 DWZ65559 DND65559 DDH65559 CTL65559 CJP65559 BZT65559 BPX65559 BGB65559 AWF65559 AMJ65559 ACN65559 SR65559 IV65559 WVH44 WLL44 WBP44 VRT44 VHX44 UYB44 UOF44 UEJ44 TUN44 TKR44 TAV44 SQZ44 SHD44 RXH44 RNL44 RDP44 QTT44 QJX44 QAB44 PQF44 PGJ44 OWN44 OMR44 OCV44 NSZ44 NJD44 MZH44 MPL44 MFP44 LVT44 LLX44 LCB44 KSF44 KIJ44 JYN44 JOR44 JEV44 IUZ44 ILD44 IBH44 HRL44 HHP44 GXT44 GNX44 GEB44 FUF44 FKJ44 FAN44 EQR44 EGV44 DWZ44 DND44 DDH44 CTL44 CJP44 BZT44 BPX44 BGB44 AWF44 AMJ44 ACN44">
      <formula1>IV$93:IV$99</formula1>
    </dataValidation>
    <dataValidation type="list" allowBlank="1" showInputMessage="1" showErrorMessage="1" promptTitle="Row 39: HTC Unit Designation" prompt="Select the appropriate housing tax credit unit designation for this unit (TC30%, TC40%, MR, etc.). " sqref="IV45 SR45 WVH983064 WLL983064 WBP983064 VRT983064 VHX983064 UYB983064 UOF983064 UEJ983064 TUN983064 TKR983064 TAV983064 SQZ983064 SHD983064 RXH983064 RNL983064 RDP983064 QTT983064 QJX983064 QAB983064 PQF983064 PGJ983064 OWN983064 OMR983064 OCV983064 NSZ983064 NJD983064 MZH983064 MPL983064 MFP983064 LVT983064 LLX983064 LCB983064 KSF983064 KIJ983064 JYN983064 JOR983064 JEV983064 IUZ983064 ILD983064 IBH983064 HRL983064 HHP983064 GXT983064 GNX983064 GEB983064 FUF983064 FKJ983064 FAN983064 EQR983064 EGV983064 DWZ983064 DND983064 DDH983064 CTL983064 CJP983064 BZT983064 BPX983064 BGB983064 AWF983064 AMJ983064 ACN983064 SR983064 IV983064 WVH917528 WLL917528 WBP917528 VRT917528 VHX917528 UYB917528 UOF917528 UEJ917528 TUN917528 TKR917528 TAV917528 SQZ917528 SHD917528 RXH917528 RNL917528 RDP917528 QTT917528 QJX917528 QAB917528 PQF917528 PGJ917528 OWN917528 OMR917528 OCV917528 NSZ917528 NJD917528 MZH917528 MPL917528 MFP917528 LVT917528 LLX917528 LCB917528 KSF917528 KIJ917528 JYN917528 JOR917528 JEV917528 IUZ917528 ILD917528 IBH917528 HRL917528 HHP917528 GXT917528 GNX917528 GEB917528 FUF917528 FKJ917528 FAN917528 EQR917528 EGV917528 DWZ917528 DND917528 DDH917528 CTL917528 CJP917528 BZT917528 BPX917528 BGB917528 AWF917528 AMJ917528 ACN917528 SR917528 IV917528 WVH851992 WLL851992 WBP851992 VRT851992 VHX851992 UYB851992 UOF851992 UEJ851992 TUN851992 TKR851992 TAV851992 SQZ851992 SHD851992 RXH851992 RNL851992 RDP851992 QTT851992 QJX851992 QAB851992 PQF851992 PGJ851992 OWN851992 OMR851992 OCV851992 NSZ851992 NJD851992 MZH851992 MPL851992 MFP851992 LVT851992 LLX851992 LCB851992 KSF851992 KIJ851992 JYN851992 JOR851992 JEV851992 IUZ851992 ILD851992 IBH851992 HRL851992 HHP851992 GXT851992 GNX851992 GEB851992 FUF851992 FKJ851992 FAN851992 EQR851992 EGV851992 DWZ851992 DND851992 DDH851992 CTL851992 CJP851992 BZT851992 BPX851992 BGB851992 AWF851992 AMJ851992 ACN851992 SR851992 IV851992 WVH786456 WLL786456 WBP786456 VRT786456 VHX786456 UYB786456 UOF786456 UEJ786456 TUN786456 TKR786456 TAV786456 SQZ786456 SHD786456 RXH786456 RNL786456 RDP786456 QTT786456 QJX786456 QAB786456 PQF786456 PGJ786456 OWN786456 OMR786456 OCV786456 NSZ786456 NJD786456 MZH786456 MPL786456 MFP786456 LVT786456 LLX786456 LCB786456 KSF786456 KIJ786456 JYN786456 JOR786456 JEV786456 IUZ786456 ILD786456 IBH786456 HRL786456 HHP786456 GXT786456 GNX786456 GEB786456 FUF786456 FKJ786456 FAN786456 EQR786456 EGV786456 DWZ786456 DND786456 DDH786456 CTL786456 CJP786456 BZT786456 BPX786456 BGB786456 AWF786456 AMJ786456 ACN786456 SR786456 IV786456 WVH720920 WLL720920 WBP720920 VRT720920 VHX720920 UYB720920 UOF720920 UEJ720920 TUN720920 TKR720920 TAV720920 SQZ720920 SHD720920 RXH720920 RNL720920 RDP720920 QTT720920 QJX720920 QAB720920 PQF720920 PGJ720920 OWN720920 OMR720920 OCV720920 NSZ720920 NJD720920 MZH720920 MPL720920 MFP720920 LVT720920 LLX720920 LCB720920 KSF720920 KIJ720920 JYN720920 JOR720920 JEV720920 IUZ720920 ILD720920 IBH720920 HRL720920 HHP720920 GXT720920 GNX720920 GEB720920 FUF720920 FKJ720920 FAN720920 EQR720920 EGV720920 DWZ720920 DND720920 DDH720920 CTL720920 CJP720920 BZT720920 BPX720920 BGB720920 AWF720920 AMJ720920 ACN720920 SR720920 IV720920 WVH655384 WLL655384 WBP655384 VRT655384 VHX655384 UYB655384 UOF655384 UEJ655384 TUN655384 TKR655384 TAV655384 SQZ655384 SHD655384 RXH655384 RNL655384 RDP655384 QTT655384 QJX655384 QAB655384 PQF655384 PGJ655384 OWN655384 OMR655384 OCV655384 NSZ655384 NJD655384 MZH655384 MPL655384 MFP655384 LVT655384 LLX655384 LCB655384 KSF655384 KIJ655384 JYN655384 JOR655384 JEV655384 IUZ655384 ILD655384 IBH655384 HRL655384 HHP655384 GXT655384 GNX655384 GEB655384 FUF655384 FKJ655384 FAN655384 EQR655384 EGV655384 DWZ655384 DND655384 DDH655384 CTL655384 CJP655384 BZT655384 BPX655384 BGB655384 AWF655384 AMJ655384 ACN655384 SR655384 IV655384 WVH589848 WLL589848 WBP589848 VRT589848 VHX589848 UYB589848 UOF589848 UEJ589848 TUN589848 TKR589848 TAV589848 SQZ589848 SHD589848 RXH589848 RNL589848 RDP589848 QTT589848 QJX589848 QAB589848 PQF589848 PGJ589848 OWN589848 OMR589848 OCV589848 NSZ589848 NJD589848 MZH589848 MPL589848 MFP589848 LVT589848 LLX589848 LCB589848 KSF589848 KIJ589848 JYN589848 JOR589848 JEV589848 IUZ589848 ILD589848 IBH589848 HRL589848 HHP589848 GXT589848 GNX589848 GEB589848 FUF589848 FKJ589848 FAN589848 EQR589848 EGV589848 DWZ589848 DND589848 DDH589848 CTL589848 CJP589848 BZT589848 BPX589848 BGB589848 AWF589848 AMJ589848 ACN589848 SR589848 IV589848 WVH524312 WLL524312 WBP524312 VRT524312 VHX524312 UYB524312 UOF524312 UEJ524312 TUN524312 TKR524312 TAV524312 SQZ524312 SHD524312 RXH524312 RNL524312 RDP524312 QTT524312 QJX524312 QAB524312 PQF524312 PGJ524312 OWN524312 OMR524312 OCV524312 NSZ524312 NJD524312 MZH524312 MPL524312 MFP524312 LVT524312 LLX524312 LCB524312 KSF524312 KIJ524312 JYN524312 JOR524312 JEV524312 IUZ524312 ILD524312 IBH524312 HRL524312 HHP524312 GXT524312 GNX524312 GEB524312 FUF524312 FKJ524312 FAN524312 EQR524312 EGV524312 DWZ524312 DND524312 DDH524312 CTL524312 CJP524312 BZT524312 BPX524312 BGB524312 AWF524312 AMJ524312 ACN524312 SR524312 IV524312 WVH458776 WLL458776 WBP458776 VRT458776 VHX458776 UYB458776 UOF458776 UEJ458776 TUN458776 TKR458776 TAV458776 SQZ458776 SHD458776 RXH458776 RNL458776 RDP458776 QTT458776 QJX458776 QAB458776 PQF458776 PGJ458776 OWN458776 OMR458776 OCV458776 NSZ458776 NJD458776 MZH458776 MPL458776 MFP458776 LVT458776 LLX458776 LCB458776 KSF458776 KIJ458776 JYN458776 JOR458776 JEV458776 IUZ458776 ILD458776 IBH458776 HRL458776 HHP458776 GXT458776 GNX458776 GEB458776 FUF458776 FKJ458776 FAN458776 EQR458776 EGV458776 DWZ458776 DND458776 DDH458776 CTL458776 CJP458776 BZT458776 BPX458776 BGB458776 AWF458776 AMJ458776 ACN458776 SR458776 IV458776 WVH393240 WLL393240 WBP393240 VRT393240 VHX393240 UYB393240 UOF393240 UEJ393240 TUN393240 TKR393240 TAV393240 SQZ393240 SHD393240 RXH393240 RNL393240 RDP393240 QTT393240 QJX393240 QAB393240 PQF393240 PGJ393240 OWN393240 OMR393240 OCV393240 NSZ393240 NJD393240 MZH393240 MPL393240 MFP393240 LVT393240 LLX393240 LCB393240 KSF393240 KIJ393240 JYN393240 JOR393240 JEV393240 IUZ393240 ILD393240 IBH393240 HRL393240 HHP393240 GXT393240 GNX393240 GEB393240 FUF393240 FKJ393240 FAN393240 EQR393240 EGV393240 DWZ393240 DND393240 DDH393240 CTL393240 CJP393240 BZT393240 BPX393240 BGB393240 AWF393240 AMJ393240 ACN393240 SR393240 IV393240 WVH327704 WLL327704 WBP327704 VRT327704 VHX327704 UYB327704 UOF327704 UEJ327704 TUN327704 TKR327704 TAV327704 SQZ327704 SHD327704 RXH327704 RNL327704 RDP327704 QTT327704 QJX327704 QAB327704 PQF327704 PGJ327704 OWN327704 OMR327704 OCV327704 NSZ327704 NJD327704 MZH327704 MPL327704 MFP327704 LVT327704 LLX327704 LCB327704 KSF327704 KIJ327704 JYN327704 JOR327704 JEV327704 IUZ327704 ILD327704 IBH327704 HRL327704 HHP327704 GXT327704 GNX327704 GEB327704 FUF327704 FKJ327704 FAN327704 EQR327704 EGV327704 DWZ327704 DND327704 DDH327704 CTL327704 CJP327704 BZT327704 BPX327704 BGB327704 AWF327704 AMJ327704 ACN327704 SR327704 IV327704 WVH262168 WLL262168 WBP262168 VRT262168 VHX262168 UYB262168 UOF262168 UEJ262168 TUN262168 TKR262168 TAV262168 SQZ262168 SHD262168 RXH262168 RNL262168 RDP262168 QTT262168 QJX262168 QAB262168 PQF262168 PGJ262168 OWN262168 OMR262168 OCV262168 NSZ262168 NJD262168 MZH262168 MPL262168 MFP262168 LVT262168 LLX262168 LCB262168 KSF262168 KIJ262168 JYN262168 JOR262168 JEV262168 IUZ262168 ILD262168 IBH262168 HRL262168 HHP262168 GXT262168 GNX262168 GEB262168 FUF262168 FKJ262168 FAN262168 EQR262168 EGV262168 DWZ262168 DND262168 DDH262168 CTL262168 CJP262168 BZT262168 BPX262168 BGB262168 AWF262168 AMJ262168 ACN262168 SR262168 IV262168 WVH196632 WLL196632 WBP196632 VRT196632 VHX196632 UYB196632 UOF196632 UEJ196632 TUN196632 TKR196632 TAV196632 SQZ196632 SHD196632 RXH196632 RNL196632 RDP196632 QTT196632 QJX196632 QAB196632 PQF196632 PGJ196632 OWN196632 OMR196632 OCV196632 NSZ196632 NJD196632 MZH196632 MPL196632 MFP196632 LVT196632 LLX196632 LCB196632 KSF196632 KIJ196632 JYN196632 JOR196632 JEV196632 IUZ196632 ILD196632 IBH196632 HRL196632 HHP196632 GXT196632 GNX196632 GEB196632 FUF196632 FKJ196632 FAN196632 EQR196632 EGV196632 DWZ196632 DND196632 DDH196632 CTL196632 CJP196632 BZT196632 BPX196632 BGB196632 AWF196632 AMJ196632 ACN196632 SR196632 IV196632 WVH131096 WLL131096 WBP131096 VRT131096 VHX131096 UYB131096 UOF131096 UEJ131096 TUN131096 TKR131096 TAV131096 SQZ131096 SHD131096 RXH131096 RNL131096 RDP131096 QTT131096 QJX131096 QAB131096 PQF131096 PGJ131096 OWN131096 OMR131096 OCV131096 NSZ131096 NJD131096 MZH131096 MPL131096 MFP131096 LVT131096 LLX131096 LCB131096 KSF131096 KIJ131096 JYN131096 JOR131096 JEV131096 IUZ131096 ILD131096 IBH131096 HRL131096 HHP131096 GXT131096 GNX131096 GEB131096 FUF131096 FKJ131096 FAN131096 EQR131096 EGV131096 DWZ131096 DND131096 DDH131096 CTL131096 CJP131096 BZT131096 BPX131096 BGB131096 AWF131096 AMJ131096 ACN131096 SR131096 IV131096 WVH65560 WLL65560 WBP65560 VRT65560 VHX65560 UYB65560 UOF65560 UEJ65560 TUN65560 TKR65560 TAV65560 SQZ65560 SHD65560 RXH65560 RNL65560 RDP65560 QTT65560 QJX65560 QAB65560 PQF65560 PGJ65560 OWN65560 OMR65560 OCV65560 NSZ65560 NJD65560 MZH65560 MPL65560 MFP65560 LVT65560 LLX65560 LCB65560 KSF65560 KIJ65560 JYN65560 JOR65560 JEV65560 IUZ65560 ILD65560 IBH65560 HRL65560 HHP65560 GXT65560 GNX65560 GEB65560 FUF65560 FKJ65560 FAN65560 EQR65560 EGV65560 DWZ65560 DND65560 DDH65560 CTL65560 CJP65560 BZT65560 BPX65560 BGB65560 AWF65560 AMJ65560 ACN65560 SR65560 IV65560 WVH45 WLL45 WBP45 VRT45 VHX45 UYB45 UOF45 UEJ45 TUN45 TKR45 TAV45 SQZ45 SHD45 RXH45 RNL45 RDP45 QTT45 QJX45 QAB45 PQF45 PGJ45 OWN45 OMR45 OCV45 NSZ45 NJD45 MZH45 MPL45 MFP45 LVT45 LLX45 LCB45 KSF45 KIJ45 JYN45 JOR45 JEV45 IUZ45 ILD45 IBH45 HRL45 HHP45 GXT45 GNX45 GEB45 FUF45 FKJ45 FAN45 EQR45 EGV45 DWZ45 DND45 DDH45 CTL45 CJP45 BZT45 BPX45 BGB45 AWF45 AMJ45 ACN45">
      <formula1>IV$93:IV$99</formula1>
    </dataValidation>
    <dataValidation type="list" allowBlank="1" showInputMessage="1" showErrorMessage="1" promptTitle="Row 40: HTC Unit Designation" prompt="Select the appropriate housing tax credit unit designation for this unit (TC30%, TC40%, MR, etc.). " sqref="IV46 SR46 WVH983065 WLL983065 WBP983065 VRT983065 VHX983065 UYB983065 UOF983065 UEJ983065 TUN983065 TKR983065 TAV983065 SQZ983065 SHD983065 RXH983065 RNL983065 RDP983065 QTT983065 QJX983065 QAB983065 PQF983065 PGJ983065 OWN983065 OMR983065 OCV983065 NSZ983065 NJD983065 MZH983065 MPL983065 MFP983065 LVT983065 LLX983065 LCB983065 KSF983065 KIJ983065 JYN983065 JOR983065 JEV983065 IUZ983065 ILD983065 IBH983065 HRL983065 HHP983065 GXT983065 GNX983065 GEB983065 FUF983065 FKJ983065 FAN983065 EQR983065 EGV983065 DWZ983065 DND983065 DDH983065 CTL983065 CJP983065 BZT983065 BPX983065 BGB983065 AWF983065 AMJ983065 ACN983065 SR983065 IV983065 WVH917529 WLL917529 WBP917529 VRT917529 VHX917529 UYB917529 UOF917529 UEJ917529 TUN917529 TKR917529 TAV917529 SQZ917529 SHD917529 RXH917529 RNL917529 RDP917529 QTT917529 QJX917529 QAB917529 PQF917529 PGJ917529 OWN917529 OMR917529 OCV917529 NSZ917529 NJD917529 MZH917529 MPL917529 MFP917529 LVT917529 LLX917529 LCB917529 KSF917529 KIJ917529 JYN917529 JOR917529 JEV917529 IUZ917529 ILD917529 IBH917529 HRL917529 HHP917529 GXT917529 GNX917529 GEB917529 FUF917529 FKJ917529 FAN917529 EQR917529 EGV917529 DWZ917529 DND917529 DDH917529 CTL917529 CJP917529 BZT917529 BPX917529 BGB917529 AWF917529 AMJ917529 ACN917529 SR917529 IV917529 WVH851993 WLL851993 WBP851993 VRT851993 VHX851993 UYB851993 UOF851993 UEJ851993 TUN851993 TKR851993 TAV851993 SQZ851993 SHD851993 RXH851993 RNL851993 RDP851993 QTT851993 QJX851993 QAB851993 PQF851993 PGJ851993 OWN851993 OMR851993 OCV851993 NSZ851993 NJD851993 MZH851993 MPL851993 MFP851993 LVT851993 LLX851993 LCB851993 KSF851993 KIJ851993 JYN851993 JOR851993 JEV851993 IUZ851993 ILD851993 IBH851993 HRL851993 HHP851993 GXT851993 GNX851993 GEB851993 FUF851993 FKJ851993 FAN851993 EQR851993 EGV851993 DWZ851993 DND851993 DDH851993 CTL851993 CJP851993 BZT851993 BPX851993 BGB851993 AWF851993 AMJ851993 ACN851993 SR851993 IV851993 WVH786457 WLL786457 WBP786457 VRT786457 VHX786457 UYB786457 UOF786457 UEJ786457 TUN786457 TKR786457 TAV786457 SQZ786457 SHD786457 RXH786457 RNL786457 RDP786457 QTT786457 QJX786457 QAB786457 PQF786457 PGJ786457 OWN786457 OMR786457 OCV786457 NSZ786457 NJD786457 MZH786457 MPL786457 MFP786457 LVT786457 LLX786457 LCB786457 KSF786457 KIJ786457 JYN786457 JOR786457 JEV786457 IUZ786457 ILD786457 IBH786457 HRL786457 HHP786457 GXT786457 GNX786457 GEB786457 FUF786457 FKJ786457 FAN786457 EQR786457 EGV786457 DWZ786457 DND786457 DDH786457 CTL786457 CJP786457 BZT786457 BPX786457 BGB786457 AWF786457 AMJ786457 ACN786457 SR786457 IV786457 WVH720921 WLL720921 WBP720921 VRT720921 VHX720921 UYB720921 UOF720921 UEJ720921 TUN720921 TKR720921 TAV720921 SQZ720921 SHD720921 RXH720921 RNL720921 RDP720921 QTT720921 QJX720921 QAB720921 PQF720921 PGJ720921 OWN720921 OMR720921 OCV720921 NSZ720921 NJD720921 MZH720921 MPL720921 MFP720921 LVT720921 LLX720921 LCB720921 KSF720921 KIJ720921 JYN720921 JOR720921 JEV720921 IUZ720921 ILD720921 IBH720921 HRL720921 HHP720921 GXT720921 GNX720921 GEB720921 FUF720921 FKJ720921 FAN720921 EQR720921 EGV720921 DWZ720921 DND720921 DDH720921 CTL720921 CJP720921 BZT720921 BPX720921 BGB720921 AWF720921 AMJ720921 ACN720921 SR720921 IV720921 WVH655385 WLL655385 WBP655385 VRT655385 VHX655385 UYB655385 UOF655385 UEJ655385 TUN655385 TKR655385 TAV655385 SQZ655385 SHD655385 RXH655385 RNL655385 RDP655385 QTT655385 QJX655385 QAB655385 PQF655385 PGJ655385 OWN655385 OMR655385 OCV655385 NSZ655385 NJD655385 MZH655385 MPL655385 MFP655385 LVT655385 LLX655385 LCB655385 KSF655385 KIJ655385 JYN655385 JOR655385 JEV655385 IUZ655385 ILD655385 IBH655385 HRL655385 HHP655385 GXT655385 GNX655385 GEB655385 FUF655385 FKJ655385 FAN655385 EQR655385 EGV655385 DWZ655385 DND655385 DDH655385 CTL655385 CJP655385 BZT655385 BPX655385 BGB655385 AWF655385 AMJ655385 ACN655385 SR655385 IV655385 WVH589849 WLL589849 WBP589849 VRT589849 VHX589849 UYB589849 UOF589849 UEJ589849 TUN589849 TKR589849 TAV589849 SQZ589849 SHD589849 RXH589849 RNL589849 RDP589849 QTT589849 QJX589849 QAB589849 PQF589849 PGJ589849 OWN589849 OMR589849 OCV589849 NSZ589849 NJD589849 MZH589849 MPL589849 MFP589849 LVT589849 LLX589849 LCB589849 KSF589849 KIJ589849 JYN589849 JOR589849 JEV589849 IUZ589849 ILD589849 IBH589849 HRL589849 HHP589849 GXT589849 GNX589849 GEB589849 FUF589849 FKJ589849 FAN589849 EQR589849 EGV589849 DWZ589849 DND589849 DDH589849 CTL589849 CJP589849 BZT589849 BPX589849 BGB589849 AWF589849 AMJ589849 ACN589849 SR589849 IV589849 WVH524313 WLL524313 WBP524313 VRT524313 VHX524313 UYB524313 UOF524313 UEJ524313 TUN524313 TKR524313 TAV524313 SQZ524313 SHD524313 RXH524313 RNL524313 RDP524313 QTT524313 QJX524313 QAB524313 PQF524313 PGJ524313 OWN524313 OMR524313 OCV524313 NSZ524313 NJD524313 MZH524313 MPL524313 MFP524313 LVT524313 LLX524313 LCB524313 KSF524313 KIJ524313 JYN524313 JOR524313 JEV524313 IUZ524313 ILD524313 IBH524313 HRL524313 HHP524313 GXT524313 GNX524313 GEB524313 FUF524313 FKJ524313 FAN524313 EQR524313 EGV524313 DWZ524313 DND524313 DDH524313 CTL524313 CJP524313 BZT524313 BPX524313 BGB524313 AWF524313 AMJ524313 ACN524313 SR524313 IV524313 WVH458777 WLL458777 WBP458777 VRT458777 VHX458777 UYB458777 UOF458777 UEJ458777 TUN458777 TKR458777 TAV458777 SQZ458777 SHD458777 RXH458777 RNL458777 RDP458777 QTT458777 QJX458777 QAB458777 PQF458777 PGJ458777 OWN458777 OMR458777 OCV458777 NSZ458777 NJD458777 MZH458777 MPL458777 MFP458777 LVT458777 LLX458777 LCB458777 KSF458777 KIJ458777 JYN458777 JOR458777 JEV458777 IUZ458777 ILD458777 IBH458777 HRL458777 HHP458777 GXT458777 GNX458777 GEB458777 FUF458777 FKJ458777 FAN458777 EQR458777 EGV458777 DWZ458777 DND458777 DDH458777 CTL458777 CJP458777 BZT458777 BPX458777 BGB458777 AWF458777 AMJ458777 ACN458777 SR458777 IV458777 WVH393241 WLL393241 WBP393241 VRT393241 VHX393241 UYB393241 UOF393241 UEJ393241 TUN393241 TKR393241 TAV393241 SQZ393241 SHD393241 RXH393241 RNL393241 RDP393241 QTT393241 QJX393241 QAB393241 PQF393241 PGJ393241 OWN393241 OMR393241 OCV393241 NSZ393241 NJD393241 MZH393241 MPL393241 MFP393241 LVT393241 LLX393241 LCB393241 KSF393241 KIJ393241 JYN393241 JOR393241 JEV393241 IUZ393241 ILD393241 IBH393241 HRL393241 HHP393241 GXT393241 GNX393241 GEB393241 FUF393241 FKJ393241 FAN393241 EQR393241 EGV393241 DWZ393241 DND393241 DDH393241 CTL393241 CJP393241 BZT393241 BPX393241 BGB393241 AWF393241 AMJ393241 ACN393241 SR393241 IV393241 WVH327705 WLL327705 WBP327705 VRT327705 VHX327705 UYB327705 UOF327705 UEJ327705 TUN327705 TKR327705 TAV327705 SQZ327705 SHD327705 RXH327705 RNL327705 RDP327705 QTT327705 QJX327705 QAB327705 PQF327705 PGJ327705 OWN327705 OMR327705 OCV327705 NSZ327705 NJD327705 MZH327705 MPL327705 MFP327705 LVT327705 LLX327705 LCB327705 KSF327705 KIJ327705 JYN327705 JOR327705 JEV327705 IUZ327705 ILD327705 IBH327705 HRL327705 HHP327705 GXT327705 GNX327705 GEB327705 FUF327705 FKJ327705 FAN327705 EQR327705 EGV327705 DWZ327705 DND327705 DDH327705 CTL327705 CJP327705 BZT327705 BPX327705 BGB327705 AWF327705 AMJ327705 ACN327705 SR327705 IV327705 WVH262169 WLL262169 WBP262169 VRT262169 VHX262169 UYB262169 UOF262169 UEJ262169 TUN262169 TKR262169 TAV262169 SQZ262169 SHD262169 RXH262169 RNL262169 RDP262169 QTT262169 QJX262169 QAB262169 PQF262169 PGJ262169 OWN262169 OMR262169 OCV262169 NSZ262169 NJD262169 MZH262169 MPL262169 MFP262169 LVT262169 LLX262169 LCB262169 KSF262169 KIJ262169 JYN262169 JOR262169 JEV262169 IUZ262169 ILD262169 IBH262169 HRL262169 HHP262169 GXT262169 GNX262169 GEB262169 FUF262169 FKJ262169 FAN262169 EQR262169 EGV262169 DWZ262169 DND262169 DDH262169 CTL262169 CJP262169 BZT262169 BPX262169 BGB262169 AWF262169 AMJ262169 ACN262169 SR262169 IV262169 WVH196633 WLL196633 WBP196633 VRT196633 VHX196633 UYB196633 UOF196633 UEJ196633 TUN196633 TKR196633 TAV196633 SQZ196633 SHD196633 RXH196633 RNL196633 RDP196633 QTT196633 QJX196633 QAB196633 PQF196633 PGJ196633 OWN196633 OMR196633 OCV196633 NSZ196633 NJD196633 MZH196633 MPL196633 MFP196633 LVT196633 LLX196633 LCB196633 KSF196633 KIJ196633 JYN196633 JOR196633 JEV196633 IUZ196633 ILD196633 IBH196633 HRL196633 HHP196633 GXT196633 GNX196633 GEB196633 FUF196633 FKJ196633 FAN196633 EQR196633 EGV196633 DWZ196633 DND196633 DDH196633 CTL196633 CJP196633 BZT196633 BPX196633 BGB196633 AWF196633 AMJ196633 ACN196633 SR196633 IV196633 WVH131097 WLL131097 WBP131097 VRT131097 VHX131097 UYB131097 UOF131097 UEJ131097 TUN131097 TKR131097 TAV131097 SQZ131097 SHD131097 RXH131097 RNL131097 RDP131097 QTT131097 QJX131097 QAB131097 PQF131097 PGJ131097 OWN131097 OMR131097 OCV131097 NSZ131097 NJD131097 MZH131097 MPL131097 MFP131097 LVT131097 LLX131097 LCB131097 KSF131097 KIJ131097 JYN131097 JOR131097 JEV131097 IUZ131097 ILD131097 IBH131097 HRL131097 HHP131097 GXT131097 GNX131097 GEB131097 FUF131097 FKJ131097 FAN131097 EQR131097 EGV131097 DWZ131097 DND131097 DDH131097 CTL131097 CJP131097 BZT131097 BPX131097 BGB131097 AWF131097 AMJ131097 ACN131097 SR131097 IV131097 WVH65561 WLL65561 WBP65561 VRT65561 VHX65561 UYB65561 UOF65561 UEJ65561 TUN65561 TKR65561 TAV65561 SQZ65561 SHD65561 RXH65561 RNL65561 RDP65561 QTT65561 QJX65561 QAB65561 PQF65561 PGJ65561 OWN65561 OMR65561 OCV65561 NSZ65561 NJD65561 MZH65561 MPL65561 MFP65561 LVT65561 LLX65561 LCB65561 KSF65561 KIJ65561 JYN65561 JOR65561 JEV65561 IUZ65561 ILD65561 IBH65561 HRL65561 HHP65561 GXT65561 GNX65561 GEB65561 FUF65561 FKJ65561 FAN65561 EQR65561 EGV65561 DWZ65561 DND65561 DDH65561 CTL65561 CJP65561 BZT65561 BPX65561 BGB65561 AWF65561 AMJ65561 ACN65561 SR65561 IV65561 WVH46 WLL46 WBP46 VRT46 VHX46 UYB46 UOF46 UEJ46 TUN46 TKR46 TAV46 SQZ46 SHD46 RXH46 RNL46 RDP46 QTT46 QJX46 QAB46 PQF46 PGJ46 OWN46 OMR46 OCV46 NSZ46 NJD46 MZH46 MPL46 MFP46 LVT46 LLX46 LCB46 KSF46 KIJ46 JYN46 JOR46 JEV46 IUZ46 ILD46 IBH46 HRL46 HHP46 GXT46 GNX46 GEB46 FUF46 FKJ46 FAN46 EQR46 EGV46 DWZ46 DND46 DDH46 CTL46 CJP46 BZT46 BPX46 BGB46 AWF46 AMJ46 ACN46">
      <formula1>IV$93:IV$99</formula1>
    </dataValidation>
    <dataValidation type="list" allowBlank="1" showInputMessage="1" showErrorMessage="1" promptTitle="Row 41: HTC Unit Designation" prompt="Select the appropriate housing tax credit unit designation for this unit (TC30%, TC40%, MR, etc.). " sqref="IV47 SR47 WVH983066 WLL983066 WBP983066 VRT983066 VHX983066 UYB983066 UOF983066 UEJ983066 TUN983066 TKR983066 TAV983066 SQZ983066 SHD983066 RXH983066 RNL983066 RDP983066 QTT983066 QJX983066 QAB983066 PQF983066 PGJ983066 OWN983066 OMR983066 OCV983066 NSZ983066 NJD983066 MZH983066 MPL983066 MFP983066 LVT983066 LLX983066 LCB983066 KSF983066 KIJ983066 JYN983066 JOR983066 JEV983066 IUZ983066 ILD983066 IBH983066 HRL983066 HHP983066 GXT983066 GNX983066 GEB983066 FUF983066 FKJ983066 FAN983066 EQR983066 EGV983066 DWZ983066 DND983066 DDH983066 CTL983066 CJP983066 BZT983066 BPX983066 BGB983066 AWF983066 AMJ983066 ACN983066 SR983066 IV983066 WVH917530 WLL917530 WBP917530 VRT917530 VHX917530 UYB917530 UOF917530 UEJ917530 TUN917530 TKR917530 TAV917530 SQZ917530 SHD917530 RXH917530 RNL917530 RDP917530 QTT917530 QJX917530 QAB917530 PQF917530 PGJ917530 OWN917530 OMR917530 OCV917530 NSZ917530 NJD917530 MZH917530 MPL917530 MFP917530 LVT917530 LLX917530 LCB917530 KSF917530 KIJ917530 JYN917530 JOR917530 JEV917530 IUZ917530 ILD917530 IBH917530 HRL917530 HHP917530 GXT917530 GNX917530 GEB917530 FUF917530 FKJ917530 FAN917530 EQR917530 EGV917530 DWZ917530 DND917530 DDH917530 CTL917530 CJP917530 BZT917530 BPX917530 BGB917530 AWF917530 AMJ917530 ACN917530 SR917530 IV917530 WVH851994 WLL851994 WBP851994 VRT851994 VHX851994 UYB851994 UOF851994 UEJ851994 TUN851994 TKR851994 TAV851994 SQZ851994 SHD851994 RXH851994 RNL851994 RDP851994 QTT851994 QJX851994 QAB851994 PQF851994 PGJ851994 OWN851994 OMR851994 OCV851994 NSZ851994 NJD851994 MZH851994 MPL851994 MFP851994 LVT851994 LLX851994 LCB851994 KSF851994 KIJ851994 JYN851994 JOR851994 JEV851994 IUZ851994 ILD851994 IBH851994 HRL851994 HHP851994 GXT851994 GNX851994 GEB851994 FUF851994 FKJ851994 FAN851994 EQR851994 EGV851994 DWZ851994 DND851994 DDH851994 CTL851994 CJP851994 BZT851994 BPX851994 BGB851994 AWF851994 AMJ851994 ACN851994 SR851994 IV851994 WVH786458 WLL786458 WBP786458 VRT786458 VHX786458 UYB786458 UOF786458 UEJ786458 TUN786458 TKR786458 TAV786458 SQZ786458 SHD786458 RXH786458 RNL786458 RDP786458 QTT786458 QJX786458 QAB786458 PQF786458 PGJ786458 OWN786458 OMR786458 OCV786458 NSZ786458 NJD786458 MZH786458 MPL786458 MFP786458 LVT786458 LLX786458 LCB786458 KSF786458 KIJ786458 JYN786458 JOR786458 JEV786458 IUZ786458 ILD786458 IBH786458 HRL786458 HHP786458 GXT786458 GNX786458 GEB786458 FUF786458 FKJ786458 FAN786458 EQR786458 EGV786458 DWZ786458 DND786458 DDH786458 CTL786458 CJP786458 BZT786458 BPX786458 BGB786458 AWF786458 AMJ786458 ACN786458 SR786458 IV786458 WVH720922 WLL720922 WBP720922 VRT720922 VHX720922 UYB720922 UOF720922 UEJ720922 TUN720922 TKR720922 TAV720922 SQZ720922 SHD720922 RXH720922 RNL720922 RDP720922 QTT720922 QJX720922 QAB720922 PQF720922 PGJ720922 OWN720922 OMR720922 OCV720922 NSZ720922 NJD720922 MZH720922 MPL720922 MFP720922 LVT720922 LLX720922 LCB720922 KSF720922 KIJ720922 JYN720922 JOR720922 JEV720922 IUZ720922 ILD720922 IBH720922 HRL720922 HHP720922 GXT720922 GNX720922 GEB720922 FUF720922 FKJ720922 FAN720922 EQR720922 EGV720922 DWZ720922 DND720922 DDH720922 CTL720922 CJP720922 BZT720922 BPX720922 BGB720922 AWF720922 AMJ720922 ACN720922 SR720922 IV720922 WVH655386 WLL655386 WBP655386 VRT655386 VHX655386 UYB655386 UOF655386 UEJ655386 TUN655386 TKR655386 TAV655386 SQZ655386 SHD655386 RXH655386 RNL655386 RDP655386 QTT655386 QJX655386 QAB655386 PQF655386 PGJ655386 OWN655386 OMR655386 OCV655386 NSZ655386 NJD655386 MZH655386 MPL655386 MFP655386 LVT655386 LLX655386 LCB655386 KSF655386 KIJ655386 JYN655386 JOR655386 JEV655386 IUZ655386 ILD655386 IBH655386 HRL655386 HHP655386 GXT655386 GNX655386 GEB655386 FUF655386 FKJ655386 FAN655386 EQR655386 EGV655386 DWZ655386 DND655386 DDH655386 CTL655386 CJP655386 BZT655386 BPX655386 BGB655386 AWF655386 AMJ655386 ACN655386 SR655386 IV655386 WVH589850 WLL589850 WBP589850 VRT589850 VHX589850 UYB589850 UOF589850 UEJ589850 TUN589850 TKR589850 TAV589850 SQZ589850 SHD589850 RXH589850 RNL589850 RDP589850 QTT589850 QJX589850 QAB589850 PQF589850 PGJ589850 OWN589850 OMR589850 OCV589850 NSZ589850 NJD589850 MZH589850 MPL589850 MFP589850 LVT589850 LLX589850 LCB589850 KSF589850 KIJ589850 JYN589850 JOR589850 JEV589850 IUZ589850 ILD589850 IBH589850 HRL589850 HHP589850 GXT589850 GNX589850 GEB589850 FUF589850 FKJ589850 FAN589850 EQR589850 EGV589850 DWZ589850 DND589850 DDH589850 CTL589850 CJP589850 BZT589850 BPX589850 BGB589850 AWF589850 AMJ589850 ACN589850 SR589850 IV589850 WVH524314 WLL524314 WBP524314 VRT524314 VHX524314 UYB524314 UOF524314 UEJ524314 TUN524314 TKR524314 TAV524314 SQZ524314 SHD524314 RXH524314 RNL524314 RDP524314 QTT524314 QJX524314 QAB524314 PQF524314 PGJ524314 OWN524314 OMR524314 OCV524314 NSZ524314 NJD524314 MZH524314 MPL524314 MFP524314 LVT524314 LLX524314 LCB524314 KSF524314 KIJ524314 JYN524314 JOR524314 JEV524314 IUZ524314 ILD524314 IBH524314 HRL524314 HHP524314 GXT524314 GNX524314 GEB524314 FUF524314 FKJ524314 FAN524314 EQR524314 EGV524314 DWZ524314 DND524314 DDH524314 CTL524314 CJP524314 BZT524314 BPX524314 BGB524314 AWF524314 AMJ524314 ACN524314 SR524314 IV524314 WVH458778 WLL458778 WBP458778 VRT458778 VHX458778 UYB458778 UOF458778 UEJ458778 TUN458778 TKR458778 TAV458778 SQZ458778 SHD458778 RXH458778 RNL458778 RDP458778 QTT458778 QJX458778 QAB458778 PQF458778 PGJ458778 OWN458778 OMR458778 OCV458778 NSZ458778 NJD458778 MZH458778 MPL458778 MFP458778 LVT458778 LLX458778 LCB458778 KSF458778 KIJ458778 JYN458778 JOR458778 JEV458778 IUZ458778 ILD458778 IBH458778 HRL458778 HHP458778 GXT458778 GNX458778 GEB458778 FUF458778 FKJ458778 FAN458778 EQR458778 EGV458778 DWZ458778 DND458778 DDH458778 CTL458778 CJP458778 BZT458778 BPX458778 BGB458778 AWF458778 AMJ458778 ACN458778 SR458778 IV458778 WVH393242 WLL393242 WBP393242 VRT393242 VHX393242 UYB393242 UOF393242 UEJ393242 TUN393242 TKR393242 TAV393242 SQZ393242 SHD393242 RXH393242 RNL393242 RDP393242 QTT393242 QJX393242 QAB393242 PQF393242 PGJ393242 OWN393242 OMR393242 OCV393242 NSZ393242 NJD393242 MZH393242 MPL393242 MFP393242 LVT393242 LLX393242 LCB393242 KSF393242 KIJ393242 JYN393242 JOR393242 JEV393242 IUZ393242 ILD393242 IBH393242 HRL393242 HHP393242 GXT393242 GNX393242 GEB393242 FUF393242 FKJ393242 FAN393242 EQR393242 EGV393242 DWZ393242 DND393242 DDH393242 CTL393242 CJP393242 BZT393242 BPX393242 BGB393242 AWF393242 AMJ393242 ACN393242 SR393242 IV393242 WVH327706 WLL327706 WBP327706 VRT327706 VHX327706 UYB327706 UOF327706 UEJ327706 TUN327706 TKR327706 TAV327706 SQZ327706 SHD327706 RXH327706 RNL327706 RDP327706 QTT327706 QJX327706 QAB327706 PQF327706 PGJ327706 OWN327706 OMR327706 OCV327706 NSZ327706 NJD327706 MZH327706 MPL327706 MFP327706 LVT327706 LLX327706 LCB327706 KSF327706 KIJ327706 JYN327706 JOR327706 JEV327706 IUZ327706 ILD327706 IBH327706 HRL327706 HHP327706 GXT327706 GNX327706 GEB327706 FUF327706 FKJ327706 FAN327706 EQR327706 EGV327706 DWZ327706 DND327706 DDH327706 CTL327706 CJP327706 BZT327706 BPX327706 BGB327706 AWF327706 AMJ327706 ACN327706 SR327706 IV327706 WVH262170 WLL262170 WBP262170 VRT262170 VHX262170 UYB262170 UOF262170 UEJ262170 TUN262170 TKR262170 TAV262170 SQZ262170 SHD262170 RXH262170 RNL262170 RDP262170 QTT262170 QJX262170 QAB262170 PQF262170 PGJ262170 OWN262170 OMR262170 OCV262170 NSZ262170 NJD262170 MZH262170 MPL262170 MFP262170 LVT262170 LLX262170 LCB262170 KSF262170 KIJ262170 JYN262170 JOR262170 JEV262170 IUZ262170 ILD262170 IBH262170 HRL262170 HHP262170 GXT262170 GNX262170 GEB262170 FUF262170 FKJ262170 FAN262170 EQR262170 EGV262170 DWZ262170 DND262170 DDH262170 CTL262170 CJP262170 BZT262170 BPX262170 BGB262170 AWF262170 AMJ262170 ACN262170 SR262170 IV262170 WVH196634 WLL196634 WBP196634 VRT196634 VHX196634 UYB196634 UOF196634 UEJ196634 TUN196634 TKR196634 TAV196634 SQZ196634 SHD196634 RXH196634 RNL196634 RDP196634 QTT196634 QJX196634 QAB196634 PQF196634 PGJ196634 OWN196634 OMR196634 OCV196634 NSZ196634 NJD196634 MZH196634 MPL196634 MFP196634 LVT196634 LLX196634 LCB196634 KSF196634 KIJ196634 JYN196634 JOR196634 JEV196634 IUZ196634 ILD196634 IBH196634 HRL196634 HHP196634 GXT196634 GNX196634 GEB196634 FUF196634 FKJ196634 FAN196634 EQR196634 EGV196634 DWZ196634 DND196634 DDH196634 CTL196634 CJP196634 BZT196634 BPX196634 BGB196634 AWF196634 AMJ196634 ACN196634 SR196634 IV196634 WVH131098 WLL131098 WBP131098 VRT131098 VHX131098 UYB131098 UOF131098 UEJ131098 TUN131098 TKR131098 TAV131098 SQZ131098 SHD131098 RXH131098 RNL131098 RDP131098 QTT131098 QJX131098 QAB131098 PQF131098 PGJ131098 OWN131098 OMR131098 OCV131098 NSZ131098 NJD131098 MZH131098 MPL131098 MFP131098 LVT131098 LLX131098 LCB131098 KSF131098 KIJ131098 JYN131098 JOR131098 JEV131098 IUZ131098 ILD131098 IBH131098 HRL131098 HHP131098 GXT131098 GNX131098 GEB131098 FUF131098 FKJ131098 FAN131098 EQR131098 EGV131098 DWZ131098 DND131098 DDH131098 CTL131098 CJP131098 BZT131098 BPX131098 BGB131098 AWF131098 AMJ131098 ACN131098 SR131098 IV131098 WVH65562 WLL65562 WBP65562 VRT65562 VHX65562 UYB65562 UOF65562 UEJ65562 TUN65562 TKR65562 TAV65562 SQZ65562 SHD65562 RXH65562 RNL65562 RDP65562 QTT65562 QJX65562 QAB65562 PQF65562 PGJ65562 OWN65562 OMR65562 OCV65562 NSZ65562 NJD65562 MZH65562 MPL65562 MFP65562 LVT65562 LLX65562 LCB65562 KSF65562 KIJ65562 JYN65562 JOR65562 JEV65562 IUZ65562 ILD65562 IBH65562 HRL65562 HHP65562 GXT65562 GNX65562 GEB65562 FUF65562 FKJ65562 FAN65562 EQR65562 EGV65562 DWZ65562 DND65562 DDH65562 CTL65562 CJP65562 BZT65562 BPX65562 BGB65562 AWF65562 AMJ65562 ACN65562 SR65562 IV65562 WVH47 WLL47 WBP47 VRT47 VHX47 UYB47 UOF47 UEJ47 TUN47 TKR47 TAV47 SQZ47 SHD47 RXH47 RNL47 RDP47 QTT47 QJX47 QAB47 PQF47 PGJ47 OWN47 OMR47 OCV47 NSZ47 NJD47 MZH47 MPL47 MFP47 LVT47 LLX47 LCB47 KSF47 KIJ47 JYN47 JOR47 JEV47 IUZ47 ILD47 IBH47 HRL47 HHP47 GXT47 GNX47 GEB47 FUF47 FKJ47 FAN47 EQR47 EGV47 DWZ47 DND47 DDH47 CTL47 CJP47 BZT47 BPX47 BGB47 AWF47 AMJ47 ACN47">
      <formula1>IV$93:IV$99</formula1>
    </dataValidation>
    <dataValidation type="list" allowBlank="1" showInputMessage="1" showErrorMessage="1" promptTitle="Row 42: HTC Unit Designation" prompt="Select the appropriate housing tax credit unit designation for this unit (TC30%, TC40%, MR, etc.). " sqref="IV48 SR48 WVH983067 WLL983067 WBP983067 VRT983067 VHX983067 UYB983067 UOF983067 UEJ983067 TUN983067 TKR983067 TAV983067 SQZ983067 SHD983067 RXH983067 RNL983067 RDP983067 QTT983067 QJX983067 QAB983067 PQF983067 PGJ983067 OWN983067 OMR983067 OCV983067 NSZ983067 NJD983067 MZH983067 MPL983067 MFP983067 LVT983067 LLX983067 LCB983067 KSF983067 KIJ983067 JYN983067 JOR983067 JEV983067 IUZ983067 ILD983067 IBH983067 HRL983067 HHP983067 GXT983067 GNX983067 GEB983067 FUF983067 FKJ983067 FAN983067 EQR983067 EGV983067 DWZ983067 DND983067 DDH983067 CTL983067 CJP983067 BZT983067 BPX983067 BGB983067 AWF983067 AMJ983067 ACN983067 SR983067 IV983067 WVH917531 WLL917531 WBP917531 VRT917531 VHX917531 UYB917531 UOF917531 UEJ917531 TUN917531 TKR917531 TAV917531 SQZ917531 SHD917531 RXH917531 RNL917531 RDP917531 QTT917531 QJX917531 QAB917531 PQF917531 PGJ917531 OWN917531 OMR917531 OCV917531 NSZ917531 NJD917531 MZH917531 MPL917531 MFP917531 LVT917531 LLX917531 LCB917531 KSF917531 KIJ917531 JYN917531 JOR917531 JEV917531 IUZ917531 ILD917531 IBH917531 HRL917531 HHP917531 GXT917531 GNX917531 GEB917531 FUF917531 FKJ917531 FAN917531 EQR917531 EGV917531 DWZ917531 DND917531 DDH917531 CTL917531 CJP917531 BZT917531 BPX917531 BGB917531 AWF917531 AMJ917531 ACN917531 SR917531 IV917531 WVH851995 WLL851995 WBP851995 VRT851995 VHX851995 UYB851995 UOF851995 UEJ851995 TUN851995 TKR851995 TAV851995 SQZ851995 SHD851995 RXH851995 RNL851995 RDP851995 QTT851995 QJX851995 QAB851995 PQF851995 PGJ851995 OWN851995 OMR851995 OCV851995 NSZ851995 NJD851995 MZH851995 MPL851995 MFP851995 LVT851995 LLX851995 LCB851995 KSF851995 KIJ851995 JYN851995 JOR851995 JEV851995 IUZ851995 ILD851995 IBH851995 HRL851995 HHP851995 GXT851995 GNX851995 GEB851995 FUF851995 FKJ851995 FAN851995 EQR851995 EGV851995 DWZ851995 DND851995 DDH851995 CTL851995 CJP851995 BZT851995 BPX851995 BGB851995 AWF851995 AMJ851995 ACN851995 SR851995 IV851995 WVH786459 WLL786459 WBP786459 VRT786459 VHX786459 UYB786459 UOF786459 UEJ786459 TUN786459 TKR786459 TAV786459 SQZ786459 SHD786459 RXH786459 RNL786459 RDP786459 QTT786459 QJX786459 QAB786459 PQF786459 PGJ786459 OWN786459 OMR786459 OCV786459 NSZ786459 NJD786459 MZH786459 MPL786459 MFP786459 LVT786459 LLX786459 LCB786459 KSF786459 KIJ786459 JYN786459 JOR786459 JEV786459 IUZ786459 ILD786459 IBH786459 HRL786459 HHP786459 GXT786459 GNX786459 GEB786459 FUF786459 FKJ786459 FAN786459 EQR786459 EGV786459 DWZ786459 DND786459 DDH786459 CTL786459 CJP786459 BZT786459 BPX786459 BGB786459 AWF786459 AMJ786459 ACN786459 SR786459 IV786459 WVH720923 WLL720923 WBP720923 VRT720923 VHX720923 UYB720923 UOF720923 UEJ720923 TUN720923 TKR720923 TAV720923 SQZ720923 SHD720923 RXH720923 RNL720923 RDP720923 QTT720923 QJX720923 QAB720923 PQF720923 PGJ720923 OWN720923 OMR720923 OCV720923 NSZ720923 NJD720923 MZH720923 MPL720923 MFP720923 LVT720923 LLX720923 LCB720923 KSF720923 KIJ720923 JYN720923 JOR720923 JEV720923 IUZ720923 ILD720923 IBH720923 HRL720923 HHP720923 GXT720923 GNX720923 GEB720923 FUF720923 FKJ720923 FAN720923 EQR720923 EGV720923 DWZ720923 DND720923 DDH720923 CTL720923 CJP720923 BZT720923 BPX720923 BGB720923 AWF720923 AMJ720923 ACN720923 SR720923 IV720923 WVH655387 WLL655387 WBP655387 VRT655387 VHX655387 UYB655387 UOF655387 UEJ655387 TUN655387 TKR655387 TAV655387 SQZ655387 SHD655387 RXH655387 RNL655387 RDP655387 QTT655387 QJX655387 QAB655387 PQF655387 PGJ655387 OWN655387 OMR655387 OCV655387 NSZ655387 NJD655387 MZH655387 MPL655387 MFP655387 LVT655387 LLX655387 LCB655387 KSF655387 KIJ655387 JYN655387 JOR655387 JEV655387 IUZ655387 ILD655387 IBH655387 HRL655387 HHP655387 GXT655387 GNX655387 GEB655387 FUF655387 FKJ655387 FAN655387 EQR655387 EGV655387 DWZ655387 DND655387 DDH655387 CTL655387 CJP655387 BZT655387 BPX655387 BGB655387 AWF655387 AMJ655387 ACN655387 SR655387 IV655387 WVH589851 WLL589851 WBP589851 VRT589851 VHX589851 UYB589851 UOF589851 UEJ589851 TUN589851 TKR589851 TAV589851 SQZ589851 SHD589851 RXH589851 RNL589851 RDP589851 QTT589851 QJX589851 QAB589851 PQF589851 PGJ589851 OWN589851 OMR589851 OCV589851 NSZ589851 NJD589851 MZH589851 MPL589851 MFP589851 LVT589851 LLX589851 LCB589851 KSF589851 KIJ589851 JYN589851 JOR589851 JEV589851 IUZ589851 ILD589851 IBH589851 HRL589851 HHP589851 GXT589851 GNX589851 GEB589851 FUF589851 FKJ589851 FAN589851 EQR589851 EGV589851 DWZ589851 DND589851 DDH589851 CTL589851 CJP589851 BZT589851 BPX589851 BGB589851 AWF589851 AMJ589851 ACN589851 SR589851 IV589851 WVH524315 WLL524315 WBP524315 VRT524315 VHX524315 UYB524315 UOF524315 UEJ524315 TUN524315 TKR524315 TAV524315 SQZ524315 SHD524315 RXH524315 RNL524315 RDP524315 QTT524315 QJX524315 QAB524315 PQF524315 PGJ524315 OWN524315 OMR524315 OCV524315 NSZ524315 NJD524315 MZH524315 MPL524315 MFP524315 LVT524315 LLX524315 LCB524315 KSF524315 KIJ524315 JYN524315 JOR524315 JEV524315 IUZ524315 ILD524315 IBH524315 HRL524315 HHP524315 GXT524315 GNX524315 GEB524315 FUF524315 FKJ524315 FAN524315 EQR524315 EGV524315 DWZ524315 DND524315 DDH524315 CTL524315 CJP524315 BZT524315 BPX524315 BGB524315 AWF524315 AMJ524315 ACN524315 SR524315 IV524315 WVH458779 WLL458779 WBP458779 VRT458779 VHX458779 UYB458779 UOF458779 UEJ458779 TUN458779 TKR458779 TAV458779 SQZ458779 SHD458779 RXH458779 RNL458779 RDP458779 QTT458779 QJX458779 QAB458779 PQF458779 PGJ458779 OWN458779 OMR458779 OCV458779 NSZ458779 NJD458779 MZH458779 MPL458779 MFP458779 LVT458779 LLX458779 LCB458779 KSF458779 KIJ458779 JYN458779 JOR458779 JEV458779 IUZ458779 ILD458779 IBH458779 HRL458779 HHP458779 GXT458779 GNX458779 GEB458779 FUF458779 FKJ458779 FAN458779 EQR458779 EGV458779 DWZ458779 DND458779 DDH458779 CTL458779 CJP458779 BZT458779 BPX458779 BGB458779 AWF458779 AMJ458779 ACN458779 SR458779 IV458779 WVH393243 WLL393243 WBP393243 VRT393243 VHX393243 UYB393243 UOF393243 UEJ393243 TUN393243 TKR393243 TAV393243 SQZ393243 SHD393243 RXH393243 RNL393243 RDP393243 QTT393243 QJX393243 QAB393243 PQF393243 PGJ393243 OWN393243 OMR393243 OCV393243 NSZ393243 NJD393243 MZH393243 MPL393243 MFP393243 LVT393243 LLX393243 LCB393243 KSF393243 KIJ393243 JYN393243 JOR393243 JEV393243 IUZ393243 ILD393243 IBH393243 HRL393243 HHP393243 GXT393243 GNX393243 GEB393243 FUF393243 FKJ393243 FAN393243 EQR393243 EGV393243 DWZ393243 DND393243 DDH393243 CTL393243 CJP393243 BZT393243 BPX393243 BGB393243 AWF393243 AMJ393243 ACN393243 SR393243 IV393243 WVH327707 WLL327707 WBP327707 VRT327707 VHX327707 UYB327707 UOF327707 UEJ327707 TUN327707 TKR327707 TAV327707 SQZ327707 SHD327707 RXH327707 RNL327707 RDP327707 QTT327707 QJX327707 QAB327707 PQF327707 PGJ327707 OWN327707 OMR327707 OCV327707 NSZ327707 NJD327707 MZH327707 MPL327707 MFP327707 LVT327707 LLX327707 LCB327707 KSF327707 KIJ327707 JYN327707 JOR327707 JEV327707 IUZ327707 ILD327707 IBH327707 HRL327707 HHP327707 GXT327707 GNX327707 GEB327707 FUF327707 FKJ327707 FAN327707 EQR327707 EGV327707 DWZ327707 DND327707 DDH327707 CTL327707 CJP327707 BZT327707 BPX327707 BGB327707 AWF327707 AMJ327707 ACN327707 SR327707 IV327707 WVH262171 WLL262171 WBP262171 VRT262171 VHX262171 UYB262171 UOF262171 UEJ262171 TUN262171 TKR262171 TAV262171 SQZ262171 SHD262171 RXH262171 RNL262171 RDP262171 QTT262171 QJX262171 QAB262171 PQF262171 PGJ262171 OWN262171 OMR262171 OCV262171 NSZ262171 NJD262171 MZH262171 MPL262171 MFP262171 LVT262171 LLX262171 LCB262171 KSF262171 KIJ262171 JYN262171 JOR262171 JEV262171 IUZ262171 ILD262171 IBH262171 HRL262171 HHP262171 GXT262171 GNX262171 GEB262171 FUF262171 FKJ262171 FAN262171 EQR262171 EGV262171 DWZ262171 DND262171 DDH262171 CTL262171 CJP262171 BZT262171 BPX262171 BGB262171 AWF262171 AMJ262171 ACN262171 SR262171 IV262171 WVH196635 WLL196635 WBP196635 VRT196635 VHX196635 UYB196635 UOF196635 UEJ196635 TUN196635 TKR196635 TAV196635 SQZ196635 SHD196635 RXH196635 RNL196635 RDP196635 QTT196635 QJX196635 QAB196635 PQF196635 PGJ196635 OWN196635 OMR196635 OCV196635 NSZ196635 NJD196635 MZH196635 MPL196635 MFP196635 LVT196635 LLX196635 LCB196635 KSF196635 KIJ196635 JYN196635 JOR196635 JEV196635 IUZ196635 ILD196635 IBH196635 HRL196635 HHP196635 GXT196635 GNX196635 GEB196635 FUF196635 FKJ196635 FAN196635 EQR196635 EGV196635 DWZ196635 DND196635 DDH196635 CTL196635 CJP196635 BZT196635 BPX196635 BGB196635 AWF196635 AMJ196635 ACN196635 SR196635 IV196635 WVH131099 WLL131099 WBP131099 VRT131099 VHX131099 UYB131099 UOF131099 UEJ131099 TUN131099 TKR131099 TAV131099 SQZ131099 SHD131099 RXH131099 RNL131099 RDP131099 QTT131099 QJX131099 QAB131099 PQF131099 PGJ131099 OWN131099 OMR131099 OCV131099 NSZ131099 NJD131099 MZH131099 MPL131099 MFP131099 LVT131099 LLX131099 LCB131099 KSF131099 KIJ131099 JYN131099 JOR131099 JEV131099 IUZ131099 ILD131099 IBH131099 HRL131099 HHP131099 GXT131099 GNX131099 GEB131099 FUF131099 FKJ131099 FAN131099 EQR131099 EGV131099 DWZ131099 DND131099 DDH131099 CTL131099 CJP131099 BZT131099 BPX131099 BGB131099 AWF131099 AMJ131099 ACN131099 SR131099 IV131099 WVH65563 WLL65563 WBP65563 VRT65563 VHX65563 UYB65563 UOF65563 UEJ65563 TUN65563 TKR65563 TAV65563 SQZ65563 SHD65563 RXH65563 RNL65563 RDP65563 QTT65563 QJX65563 QAB65563 PQF65563 PGJ65563 OWN65563 OMR65563 OCV65563 NSZ65563 NJD65563 MZH65563 MPL65563 MFP65563 LVT65563 LLX65563 LCB65563 KSF65563 KIJ65563 JYN65563 JOR65563 JEV65563 IUZ65563 ILD65563 IBH65563 HRL65563 HHP65563 GXT65563 GNX65563 GEB65563 FUF65563 FKJ65563 FAN65563 EQR65563 EGV65563 DWZ65563 DND65563 DDH65563 CTL65563 CJP65563 BZT65563 BPX65563 BGB65563 AWF65563 AMJ65563 ACN65563 SR65563 IV65563 WVH48 WLL48 WBP48 VRT48 VHX48 UYB48 UOF48 UEJ48 TUN48 TKR48 TAV48 SQZ48 SHD48 RXH48 RNL48 RDP48 QTT48 QJX48 QAB48 PQF48 PGJ48 OWN48 OMR48 OCV48 NSZ48 NJD48 MZH48 MPL48 MFP48 LVT48 LLX48 LCB48 KSF48 KIJ48 JYN48 JOR48 JEV48 IUZ48 ILD48 IBH48 HRL48 HHP48 GXT48 GNX48 GEB48 FUF48 FKJ48 FAN48 EQR48 EGV48 DWZ48 DND48 DDH48 CTL48 CJP48 BZT48 BPX48 BGB48 AWF48 AMJ48 ACN48">
      <formula1>IV$93:IV$99</formula1>
    </dataValidation>
    <dataValidation type="list" allowBlank="1" showInputMessage="1" showErrorMessage="1" promptTitle="Row 43: HTC Unit Designation" prompt="Select the appropriate housing tax credit unit designation for this unit (TC30%, TC40%, MR, etc.). " sqref="IV49 SR49 WVH983068 WLL983068 WBP983068 VRT983068 VHX983068 UYB983068 UOF983068 UEJ983068 TUN983068 TKR983068 TAV983068 SQZ983068 SHD983068 RXH983068 RNL983068 RDP983068 QTT983068 QJX983068 QAB983068 PQF983068 PGJ983068 OWN983068 OMR983068 OCV983068 NSZ983068 NJD983068 MZH983068 MPL983068 MFP983068 LVT983068 LLX983068 LCB983068 KSF983068 KIJ983068 JYN983068 JOR983068 JEV983068 IUZ983068 ILD983068 IBH983068 HRL983068 HHP983068 GXT983068 GNX983068 GEB983068 FUF983068 FKJ983068 FAN983068 EQR983068 EGV983068 DWZ983068 DND983068 DDH983068 CTL983068 CJP983068 BZT983068 BPX983068 BGB983068 AWF983068 AMJ983068 ACN983068 SR983068 IV983068 WVH917532 WLL917532 WBP917532 VRT917532 VHX917532 UYB917532 UOF917532 UEJ917532 TUN917532 TKR917532 TAV917532 SQZ917532 SHD917532 RXH917532 RNL917532 RDP917532 QTT917532 QJX917532 QAB917532 PQF917532 PGJ917532 OWN917532 OMR917532 OCV917532 NSZ917532 NJD917532 MZH917532 MPL917532 MFP917532 LVT917532 LLX917532 LCB917532 KSF917532 KIJ917532 JYN917532 JOR917532 JEV917532 IUZ917532 ILD917532 IBH917532 HRL917532 HHP917532 GXT917532 GNX917532 GEB917532 FUF917532 FKJ917532 FAN917532 EQR917532 EGV917532 DWZ917532 DND917532 DDH917532 CTL917532 CJP917532 BZT917532 BPX917532 BGB917532 AWF917532 AMJ917532 ACN917532 SR917532 IV917532 WVH851996 WLL851996 WBP851996 VRT851996 VHX851996 UYB851996 UOF851996 UEJ851996 TUN851996 TKR851996 TAV851996 SQZ851996 SHD851996 RXH851996 RNL851996 RDP851996 QTT851996 QJX851996 QAB851996 PQF851996 PGJ851996 OWN851996 OMR851996 OCV851996 NSZ851996 NJD851996 MZH851996 MPL851996 MFP851996 LVT851996 LLX851996 LCB851996 KSF851996 KIJ851996 JYN851996 JOR851996 JEV851996 IUZ851996 ILD851996 IBH851996 HRL851996 HHP851996 GXT851996 GNX851996 GEB851996 FUF851996 FKJ851996 FAN851996 EQR851996 EGV851996 DWZ851996 DND851996 DDH851996 CTL851996 CJP851996 BZT851996 BPX851996 BGB851996 AWF851996 AMJ851996 ACN851996 SR851996 IV851996 WVH786460 WLL786460 WBP786460 VRT786460 VHX786460 UYB786460 UOF786460 UEJ786460 TUN786460 TKR786460 TAV786460 SQZ786460 SHD786460 RXH786460 RNL786460 RDP786460 QTT786460 QJX786460 QAB786460 PQF786460 PGJ786460 OWN786460 OMR786460 OCV786460 NSZ786460 NJD786460 MZH786460 MPL786460 MFP786460 LVT786460 LLX786460 LCB786460 KSF786460 KIJ786460 JYN786460 JOR786460 JEV786460 IUZ786460 ILD786460 IBH786460 HRL786460 HHP786460 GXT786460 GNX786460 GEB786460 FUF786460 FKJ786460 FAN786460 EQR786460 EGV786460 DWZ786460 DND786460 DDH786460 CTL786460 CJP786460 BZT786460 BPX786460 BGB786460 AWF786460 AMJ786460 ACN786460 SR786460 IV786460 WVH720924 WLL720924 WBP720924 VRT720924 VHX720924 UYB720924 UOF720924 UEJ720924 TUN720924 TKR720924 TAV720924 SQZ720924 SHD720924 RXH720924 RNL720924 RDP720924 QTT720924 QJX720924 QAB720924 PQF720924 PGJ720924 OWN720924 OMR720924 OCV720924 NSZ720924 NJD720924 MZH720924 MPL720924 MFP720924 LVT720924 LLX720924 LCB720924 KSF720924 KIJ720924 JYN720924 JOR720924 JEV720924 IUZ720924 ILD720924 IBH720924 HRL720924 HHP720924 GXT720924 GNX720924 GEB720924 FUF720924 FKJ720924 FAN720924 EQR720924 EGV720924 DWZ720924 DND720924 DDH720924 CTL720924 CJP720924 BZT720924 BPX720924 BGB720924 AWF720924 AMJ720924 ACN720924 SR720924 IV720924 WVH655388 WLL655388 WBP655388 VRT655388 VHX655388 UYB655388 UOF655388 UEJ655388 TUN655388 TKR655388 TAV655388 SQZ655388 SHD655388 RXH655388 RNL655388 RDP655388 QTT655388 QJX655388 QAB655388 PQF655388 PGJ655388 OWN655388 OMR655388 OCV655388 NSZ655388 NJD655388 MZH655388 MPL655388 MFP655388 LVT655388 LLX655388 LCB655388 KSF655388 KIJ655388 JYN655388 JOR655388 JEV655388 IUZ655388 ILD655388 IBH655388 HRL655388 HHP655388 GXT655388 GNX655388 GEB655388 FUF655388 FKJ655388 FAN655388 EQR655388 EGV655388 DWZ655388 DND655388 DDH655388 CTL655388 CJP655388 BZT655388 BPX655388 BGB655388 AWF655388 AMJ655388 ACN655388 SR655388 IV655388 WVH589852 WLL589852 WBP589852 VRT589852 VHX589852 UYB589852 UOF589852 UEJ589852 TUN589852 TKR589852 TAV589852 SQZ589852 SHD589852 RXH589852 RNL589852 RDP589852 QTT589852 QJX589852 QAB589852 PQF589852 PGJ589852 OWN589852 OMR589852 OCV589852 NSZ589852 NJD589852 MZH589852 MPL589852 MFP589852 LVT589852 LLX589852 LCB589852 KSF589852 KIJ589852 JYN589852 JOR589852 JEV589852 IUZ589852 ILD589852 IBH589852 HRL589852 HHP589852 GXT589852 GNX589852 GEB589852 FUF589852 FKJ589852 FAN589852 EQR589852 EGV589852 DWZ589852 DND589852 DDH589852 CTL589852 CJP589852 BZT589852 BPX589852 BGB589852 AWF589852 AMJ589852 ACN589852 SR589852 IV589852 WVH524316 WLL524316 WBP524316 VRT524316 VHX524316 UYB524316 UOF524316 UEJ524316 TUN524316 TKR524316 TAV524316 SQZ524316 SHD524316 RXH524316 RNL524316 RDP524316 QTT524316 QJX524316 QAB524316 PQF524316 PGJ524316 OWN524316 OMR524316 OCV524316 NSZ524316 NJD524316 MZH524316 MPL524316 MFP524316 LVT524316 LLX524316 LCB524316 KSF524316 KIJ524316 JYN524316 JOR524316 JEV524316 IUZ524316 ILD524316 IBH524316 HRL524316 HHP524316 GXT524316 GNX524316 GEB524316 FUF524316 FKJ524316 FAN524316 EQR524316 EGV524316 DWZ524316 DND524316 DDH524316 CTL524316 CJP524316 BZT524316 BPX524316 BGB524316 AWF524316 AMJ524316 ACN524316 SR524316 IV524316 WVH458780 WLL458780 WBP458780 VRT458780 VHX458780 UYB458780 UOF458780 UEJ458780 TUN458780 TKR458780 TAV458780 SQZ458780 SHD458780 RXH458780 RNL458780 RDP458780 QTT458780 QJX458780 QAB458780 PQF458780 PGJ458780 OWN458780 OMR458780 OCV458780 NSZ458780 NJD458780 MZH458780 MPL458780 MFP458780 LVT458780 LLX458780 LCB458780 KSF458780 KIJ458780 JYN458780 JOR458780 JEV458780 IUZ458780 ILD458780 IBH458780 HRL458780 HHP458780 GXT458780 GNX458780 GEB458780 FUF458780 FKJ458780 FAN458780 EQR458780 EGV458780 DWZ458780 DND458780 DDH458780 CTL458780 CJP458780 BZT458780 BPX458780 BGB458780 AWF458780 AMJ458780 ACN458780 SR458780 IV458780 WVH393244 WLL393244 WBP393244 VRT393244 VHX393244 UYB393244 UOF393244 UEJ393244 TUN393244 TKR393244 TAV393244 SQZ393244 SHD393244 RXH393244 RNL393244 RDP393244 QTT393244 QJX393244 QAB393244 PQF393244 PGJ393244 OWN393244 OMR393244 OCV393244 NSZ393244 NJD393244 MZH393244 MPL393244 MFP393244 LVT393244 LLX393244 LCB393244 KSF393244 KIJ393244 JYN393244 JOR393244 JEV393244 IUZ393244 ILD393244 IBH393244 HRL393244 HHP393244 GXT393244 GNX393244 GEB393244 FUF393244 FKJ393244 FAN393244 EQR393244 EGV393244 DWZ393244 DND393244 DDH393244 CTL393244 CJP393244 BZT393244 BPX393244 BGB393244 AWF393244 AMJ393244 ACN393244 SR393244 IV393244 WVH327708 WLL327708 WBP327708 VRT327708 VHX327708 UYB327708 UOF327708 UEJ327708 TUN327708 TKR327708 TAV327708 SQZ327708 SHD327708 RXH327708 RNL327708 RDP327708 QTT327708 QJX327708 QAB327708 PQF327708 PGJ327708 OWN327708 OMR327708 OCV327708 NSZ327708 NJD327708 MZH327708 MPL327708 MFP327708 LVT327708 LLX327708 LCB327708 KSF327708 KIJ327708 JYN327708 JOR327708 JEV327708 IUZ327708 ILD327708 IBH327708 HRL327708 HHP327708 GXT327708 GNX327708 GEB327708 FUF327708 FKJ327708 FAN327708 EQR327708 EGV327708 DWZ327708 DND327708 DDH327708 CTL327708 CJP327708 BZT327708 BPX327708 BGB327708 AWF327708 AMJ327708 ACN327708 SR327708 IV327708 WVH262172 WLL262172 WBP262172 VRT262172 VHX262172 UYB262172 UOF262172 UEJ262172 TUN262172 TKR262172 TAV262172 SQZ262172 SHD262172 RXH262172 RNL262172 RDP262172 QTT262172 QJX262172 QAB262172 PQF262172 PGJ262172 OWN262172 OMR262172 OCV262172 NSZ262172 NJD262172 MZH262172 MPL262172 MFP262172 LVT262172 LLX262172 LCB262172 KSF262172 KIJ262172 JYN262172 JOR262172 JEV262172 IUZ262172 ILD262172 IBH262172 HRL262172 HHP262172 GXT262172 GNX262172 GEB262172 FUF262172 FKJ262172 FAN262172 EQR262172 EGV262172 DWZ262172 DND262172 DDH262172 CTL262172 CJP262172 BZT262172 BPX262172 BGB262172 AWF262172 AMJ262172 ACN262172 SR262172 IV262172 WVH196636 WLL196636 WBP196636 VRT196636 VHX196636 UYB196636 UOF196636 UEJ196636 TUN196636 TKR196636 TAV196636 SQZ196636 SHD196636 RXH196636 RNL196636 RDP196636 QTT196636 QJX196636 QAB196636 PQF196636 PGJ196636 OWN196636 OMR196636 OCV196636 NSZ196636 NJD196636 MZH196636 MPL196636 MFP196636 LVT196636 LLX196636 LCB196636 KSF196636 KIJ196636 JYN196636 JOR196636 JEV196636 IUZ196636 ILD196636 IBH196636 HRL196636 HHP196636 GXT196636 GNX196636 GEB196636 FUF196636 FKJ196636 FAN196636 EQR196636 EGV196636 DWZ196636 DND196636 DDH196636 CTL196636 CJP196636 BZT196636 BPX196636 BGB196636 AWF196636 AMJ196636 ACN196636 SR196636 IV196636 WVH131100 WLL131100 WBP131100 VRT131100 VHX131100 UYB131100 UOF131100 UEJ131100 TUN131100 TKR131100 TAV131100 SQZ131100 SHD131100 RXH131100 RNL131100 RDP131100 QTT131100 QJX131100 QAB131100 PQF131100 PGJ131100 OWN131100 OMR131100 OCV131100 NSZ131100 NJD131100 MZH131100 MPL131100 MFP131100 LVT131100 LLX131100 LCB131100 KSF131100 KIJ131100 JYN131100 JOR131100 JEV131100 IUZ131100 ILD131100 IBH131100 HRL131100 HHP131100 GXT131100 GNX131100 GEB131100 FUF131100 FKJ131100 FAN131100 EQR131100 EGV131100 DWZ131100 DND131100 DDH131100 CTL131100 CJP131100 BZT131100 BPX131100 BGB131100 AWF131100 AMJ131100 ACN131100 SR131100 IV131100 WVH65564 WLL65564 WBP65564 VRT65564 VHX65564 UYB65564 UOF65564 UEJ65564 TUN65564 TKR65564 TAV65564 SQZ65564 SHD65564 RXH65564 RNL65564 RDP65564 QTT65564 QJX65564 QAB65564 PQF65564 PGJ65564 OWN65564 OMR65564 OCV65564 NSZ65564 NJD65564 MZH65564 MPL65564 MFP65564 LVT65564 LLX65564 LCB65564 KSF65564 KIJ65564 JYN65564 JOR65564 JEV65564 IUZ65564 ILD65564 IBH65564 HRL65564 HHP65564 GXT65564 GNX65564 GEB65564 FUF65564 FKJ65564 FAN65564 EQR65564 EGV65564 DWZ65564 DND65564 DDH65564 CTL65564 CJP65564 BZT65564 BPX65564 BGB65564 AWF65564 AMJ65564 ACN65564 SR65564 IV65564 WVH49 WLL49 WBP49 VRT49 VHX49 UYB49 UOF49 UEJ49 TUN49 TKR49 TAV49 SQZ49 SHD49 RXH49 RNL49 RDP49 QTT49 QJX49 QAB49 PQF49 PGJ49 OWN49 OMR49 OCV49 NSZ49 NJD49 MZH49 MPL49 MFP49 LVT49 LLX49 LCB49 KSF49 KIJ49 JYN49 JOR49 JEV49 IUZ49 ILD49 IBH49 HRL49 HHP49 GXT49 GNX49 GEB49 FUF49 FKJ49 FAN49 EQR49 EGV49 DWZ49 DND49 DDH49 CTL49 CJP49 BZT49 BPX49 BGB49 AWF49 AMJ49 ACN49">
      <formula1>IV$93:IV$99</formula1>
    </dataValidation>
    <dataValidation type="list" allowBlank="1" showInputMessage="1" showErrorMessage="1" promptTitle="Row 44: HTC Unit Designation" prompt="Select the appropriate housing tax credit unit designation for this unit (TC30%, TC40%, MR, etc.). " sqref="IV50 SR50 WVH983069 WLL983069 WBP983069 VRT983069 VHX983069 UYB983069 UOF983069 UEJ983069 TUN983069 TKR983069 TAV983069 SQZ983069 SHD983069 RXH983069 RNL983069 RDP983069 QTT983069 QJX983069 QAB983069 PQF983069 PGJ983069 OWN983069 OMR983069 OCV983069 NSZ983069 NJD983069 MZH983069 MPL983069 MFP983069 LVT983069 LLX983069 LCB983069 KSF983069 KIJ983069 JYN983069 JOR983069 JEV983069 IUZ983069 ILD983069 IBH983069 HRL983069 HHP983069 GXT983069 GNX983069 GEB983069 FUF983069 FKJ983069 FAN983069 EQR983069 EGV983069 DWZ983069 DND983069 DDH983069 CTL983069 CJP983069 BZT983069 BPX983069 BGB983069 AWF983069 AMJ983069 ACN983069 SR983069 IV983069 WVH917533 WLL917533 WBP917533 VRT917533 VHX917533 UYB917533 UOF917533 UEJ917533 TUN917533 TKR917533 TAV917533 SQZ917533 SHD917533 RXH917533 RNL917533 RDP917533 QTT917533 QJX917533 QAB917533 PQF917533 PGJ917533 OWN917533 OMR917533 OCV917533 NSZ917533 NJD917533 MZH917533 MPL917533 MFP917533 LVT917533 LLX917533 LCB917533 KSF917533 KIJ917533 JYN917533 JOR917533 JEV917533 IUZ917533 ILD917533 IBH917533 HRL917533 HHP917533 GXT917533 GNX917533 GEB917533 FUF917533 FKJ917533 FAN917533 EQR917533 EGV917533 DWZ917533 DND917533 DDH917533 CTL917533 CJP917533 BZT917533 BPX917533 BGB917533 AWF917533 AMJ917533 ACN917533 SR917533 IV917533 WVH851997 WLL851997 WBP851997 VRT851997 VHX851997 UYB851997 UOF851997 UEJ851997 TUN851997 TKR851997 TAV851997 SQZ851997 SHD851997 RXH851997 RNL851997 RDP851997 QTT851997 QJX851997 QAB851997 PQF851997 PGJ851997 OWN851997 OMR851997 OCV851997 NSZ851997 NJD851997 MZH851997 MPL851997 MFP851997 LVT851997 LLX851997 LCB851997 KSF851997 KIJ851997 JYN851997 JOR851997 JEV851997 IUZ851997 ILD851997 IBH851997 HRL851997 HHP851997 GXT851997 GNX851997 GEB851997 FUF851997 FKJ851997 FAN851997 EQR851997 EGV851997 DWZ851997 DND851997 DDH851997 CTL851997 CJP851997 BZT851997 BPX851997 BGB851997 AWF851997 AMJ851997 ACN851997 SR851997 IV851997 WVH786461 WLL786461 WBP786461 VRT786461 VHX786461 UYB786461 UOF786461 UEJ786461 TUN786461 TKR786461 TAV786461 SQZ786461 SHD786461 RXH786461 RNL786461 RDP786461 QTT786461 QJX786461 QAB786461 PQF786461 PGJ786461 OWN786461 OMR786461 OCV786461 NSZ786461 NJD786461 MZH786461 MPL786461 MFP786461 LVT786461 LLX786461 LCB786461 KSF786461 KIJ786461 JYN786461 JOR786461 JEV786461 IUZ786461 ILD786461 IBH786461 HRL786461 HHP786461 GXT786461 GNX786461 GEB786461 FUF786461 FKJ786461 FAN786461 EQR786461 EGV786461 DWZ786461 DND786461 DDH786461 CTL786461 CJP786461 BZT786461 BPX786461 BGB786461 AWF786461 AMJ786461 ACN786461 SR786461 IV786461 WVH720925 WLL720925 WBP720925 VRT720925 VHX720925 UYB720925 UOF720925 UEJ720925 TUN720925 TKR720925 TAV720925 SQZ720925 SHD720925 RXH720925 RNL720925 RDP720925 QTT720925 QJX720925 QAB720925 PQF720925 PGJ720925 OWN720925 OMR720925 OCV720925 NSZ720925 NJD720925 MZH720925 MPL720925 MFP720925 LVT720925 LLX720925 LCB720925 KSF720925 KIJ720925 JYN720925 JOR720925 JEV720925 IUZ720925 ILD720925 IBH720925 HRL720925 HHP720925 GXT720925 GNX720925 GEB720925 FUF720925 FKJ720925 FAN720925 EQR720925 EGV720925 DWZ720925 DND720925 DDH720925 CTL720925 CJP720925 BZT720925 BPX720925 BGB720925 AWF720925 AMJ720925 ACN720925 SR720925 IV720925 WVH655389 WLL655389 WBP655389 VRT655389 VHX655389 UYB655389 UOF655389 UEJ655389 TUN655389 TKR655389 TAV655389 SQZ655389 SHD655389 RXH655389 RNL655389 RDP655389 QTT655389 QJX655389 QAB655389 PQF655389 PGJ655389 OWN655389 OMR655389 OCV655389 NSZ655389 NJD655389 MZH655389 MPL655389 MFP655389 LVT655389 LLX655389 LCB655389 KSF655389 KIJ655389 JYN655389 JOR655389 JEV655389 IUZ655389 ILD655389 IBH655389 HRL655389 HHP655389 GXT655389 GNX655389 GEB655389 FUF655389 FKJ655389 FAN655389 EQR655389 EGV655389 DWZ655389 DND655389 DDH655389 CTL655389 CJP655389 BZT655389 BPX655389 BGB655389 AWF655389 AMJ655389 ACN655389 SR655389 IV655389 WVH589853 WLL589853 WBP589853 VRT589853 VHX589853 UYB589853 UOF589853 UEJ589853 TUN589853 TKR589853 TAV589853 SQZ589853 SHD589853 RXH589853 RNL589853 RDP589853 QTT589853 QJX589853 QAB589853 PQF589853 PGJ589853 OWN589853 OMR589853 OCV589853 NSZ589853 NJD589853 MZH589853 MPL589853 MFP589853 LVT589853 LLX589853 LCB589853 KSF589853 KIJ589853 JYN589853 JOR589853 JEV589853 IUZ589853 ILD589853 IBH589853 HRL589853 HHP589853 GXT589853 GNX589853 GEB589853 FUF589853 FKJ589853 FAN589853 EQR589853 EGV589853 DWZ589853 DND589853 DDH589853 CTL589853 CJP589853 BZT589853 BPX589853 BGB589853 AWF589853 AMJ589853 ACN589853 SR589853 IV589853 WVH524317 WLL524317 WBP524317 VRT524317 VHX524317 UYB524317 UOF524317 UEJ524317 TUN524317 TKR524317 TAV524317 SQZ524317 SHD524317 RXH524317 RNL524317 RDP524317 QTT524317 QJX524317 QAB524317 PQF524317 PGJ524317 OWN524317 OMR524317 OCV524317 NSZ524317 NJD524317 MZH524317 MPL524317 MFP524317 LVT524317 LLX524317 LCB524317 KSF524317 KIJ524317 JYN524317 JOR524317 JEV524317 IUZ524317 ILD524317 IBH524317 HRL524317 HHP524317 GXT524317 GNX524317 GEB524317 FUF524317 FKJ524317 FAN524317 EQR524317 EGV524317 DWZ524317 DND524317 DDH524317 CTL524317 CJP524317 BZT524317 BPX524317 BGB524317 AWF524317 AMJ524317 ACN524317 SR524317 IV524317 WVH458781 WLL458781 WBP458781 VRT458781 VHX458781 UYB458781 UOF458781 UEJ458781 TUN458781 TKR458781 TAV458781 SQZ458781 SHD458781 RXH458781 RNL458781 RDP458781 QTT458781 QJX458781 QAB458781 PQF458781 PGJ458781 OWN458781 OMR458781 OCV458781 NSZ458781 NJD458781 MZH458781 MPL458781 MFP458781 LVT458781 LLX458781 LCB458781 KSF458781 KIJ458781 JYN458781 JOR458781 JEV458781 IUZ458781 ILD458781 IBH458781 HRL458781 HHP458781 GXT458781 GNX458781 GEB458781 FUF458781 FKJ458781 FAN458781 EQR458781 EGV458781 DWZ458781 DND458781 DDH458781 CTL458781 CJP458781 BZT458781 BPX458781 BGB458781 AWF458781 AMJ458781 ACN458781 SR458781 IV458781 WVH393245 WLL393245 WBP393245 VRT393245 VHX393245 UYB393245 UOF393245 UEJ393245 TUN393245 TKR393245 TAV393245 SQZ393245 SHD393245 RXH393245 RNL393245 RDP393245 QTT393245 QJX393245 QAB393245 PQF393245 PGJ393245 OWN393245 OMR393245 OCV393245 NSZ393245 NJD393245 MZH393245 MPL393245 MFP393245 LVT393245 LLX393245 LCB393245 KSF393245 KIJ393245 JYN393245 JOR393245 JEV393245 IUZ393245 ILD393245 IBH393245 HRL393245 HHP393245 GXT393245 GNX393245 GEB393245 FUF393245 FKJ393245 FAN393245 EQR393245 EGV393245 DWZ393245 DND393245 DDH393245 CTL393245 CJP393245 BZT393245 BPX393245 BGB393245 AWF393245 AMJ393245 ACN393245 SR393245 IV393245 WVH327709 WLL327709 WBP327709 VRT327709 VHX327709 UYB327709 UOF327709 UEJ327709 TUN327709 TKR327709 TAV327709 SQZ327709 SHD327709 RXH327709 RNL327709 RDP327709 QTT327709 QJX327709 QAB327709 PQF327709 PGJ327709 OWN327709 OMR327709 OCV327709 NSZ327709 NJD327709 MZH327709 MPL327709 MFP327709 LVT327709 LLX327709 LCB327709 KSF327709 KIJ327709 JYN327709 JOR327709 JEV327709 IUZ327709 ILD327709 IBH327709 HRL327709 HHP327709 GXT327709 GNX327709 GEB327709 FUF327709 FKJ327709 FAN327709 EQR327709 EGV327709 DWZ327709 DND327709 DDH327709 CTL327709 CJP327709 BZT327709 BPX327709 BGB327709 AWF327709 AMJ327709 ACN327709 SR327709 IV327709 WVH262173 WLL262173 WBP262173 VRT262173 VHX262173 UYB262173 UOF262173 UEJ262173 TUN262173 TKR262173 TAV262173 SQZ262173 SHD262173 RXH262173 RNL262173 RDP262173 QTT262173 QJX262173 QAB262173 PQF262173 PGJ262173 OWN262173 OMR262173 OCV262173 NSZ262173 NJD262173 MZH262173 MPL262173 MFP262173 LVT262173 LLX262173 LCB262173 KSF262173 KIJ262173 JYN262173 JOR262173 JEV262173 IUZ262173 ILD262173 IBH262173 HRL262173 HHP262173 GXT262173 GNX262173 GEB262173 FUF262173 FKJ262173 FAN262173 EQR262173 EGV262173 DWZ262173 DND262173 DDH262173 CTL262173 CJP262173 BZT262173 BPX262173 BGB262173 AWF262173 AMJ262173 ACN262173 SR262173 IV262173 WVH196637 WLL196637 WBP196637 VRT196637 VHX196637 UYB196637 UOF196637 UEJ196637 TUN196637 TKR196637 TAV196637 SQZ196637 SHD196637 RXH196637 RNL196637 RDP196637 QTT196637 QJX196637 QAB196637 PQF196637 PGJ196637 OWN196637 OMR196637 OCV196637 NSZ196637 NJD196637 MZH196637 MPL196637 MFP196637 LVT196637 LLX196637 LCB196637 KSF196637 KIJ196637 JYN196637 JOR196637 JEV196637 IUZ196637 ILD196637 IBH196637 HRL196637 HHP196637 GXT196637 GNX196637 GEB196637 FUF196637 FKJ196637 FAN196637 EQR196637 EGV196637 DWZ196637 DND196637 DDH196637 CTL196637 CJP196637 BZT196637 BPX196637 BGB196637 AWF196637 AMJ196637 ACN196637 SR196637 IV196637 WVH131101 WLL131101 WBP131101 VRT131101 VHX131101 UYB131101 UOF131101 UEJ131101 TUN131101 TKR131101 TAV131101 SQZ131101 SHD131101 RXH131101 RNL131101 RDP131101 QTT131101 QJX131101 QAB131101 PQF131101 PGJ131101 OWN131101 OMR131101 OCV131101 NSZ131101 NJD131101 MZH131101 MPL131101 MFP131101 LVT131101 LLX131101 LCB131101 KSF131101 KIJ131101 JYN131101 JOR131101 JEV131101 IUZ131101 ILD131101 IBH131101 HRL131101 HHP131101 GXT131101 GNX131101 GEB131101 FUF131101 FKJ131101 FAN131101 EQR131101 EGV131101 DWZ131101 DND131101 DDH131101 CTL131101 CJP131101 BZT131101 BPX131101 BGB131101 AWF131101 AMJ131101 ACN131101 SR131101 IV131101 WVH65565 WLL65565 WBP65565 VRT65565 VHX65565 UYB65565 UOF65565 UEJ65565 TUN65565 TKR65565 TAV65565 SQZ65565 SHD65565 RXH65565 RNL65565 RDP65565 QTT65565 QJX65565 QAB65565 PQF65565 PGJ65565 OWN65565 OMR65565 OCV65565 NSZ65565 NJD65565 MZH65565 MPL65565 MFP65565 LVT65565 LLX65565 LCB65565 KSF65565 KIJ65565 JYN65565 JOR65565 JEV65565 IUZ65565 ILD65565 IBH65565 HRL65565 HHP65565 GXT65565 GNX65565 GEB65565 FUF65565 FKJ65565 FAN65565 EQR65565 EGV65565 DWZ65565 DND65565 DDH65565 CTL65565 CJP65565 BZT65565 BPX65565 BGB65565 AWF65565 AMJ65565 ACN65565 SR65565 IV65565 WVH50 WLL50 WBP50 VRT50 VHX50 UYB50 UOF50 UEJ50 TUN50 TKR50 TAV50 SQZ50 SHD50 RXH50 RNL50 RDP50 QTT50 QJX50 QAB50 PQF50 PGJ50 OWN50 OMR50 OCV50 NSZ50 NJD50 MZH50 MPL50 MFP50 LVT50 LLX50 LCB50 KSF50 KIJ50 JYN50 JOR50 JEV50 IUZ50 ILD50 IBH50 HRL50 HHP50 GXT50 GNX50 GEB50 FUF50 FKJ50 FAN50 EQR50 EGV50 DWZ50 DND50 DDH50 CTL50 CJP50 BZT50 BPX50 BGB50 AWF50 AMJ50 ACN50">
      <formula1>IV$93:IV$99</formula1>
    </dataValidation>
    <dataValidation type="list" allowBlank="1" showInputMessage="1" showErrorMessage="1" promptTitle="Row 45: HTC Unit Designation" prompt="Select the appropriate housing tax credit unit designation for this unit (TC30%, TC40%, MR, etc.). " sqref="IV51 SR51 WVH983070 WLL983070 WBP983070 VRT983070 VHX983070 UYB983070 UOF983070 UEJ983070 TUN983070 TKR983070 TAV983070 SQZ983070 SHD983070 RXH983070 RNL983070 RDP983070 QTT983070 QJX983070 QAB983070 PQF983070 PGJ983070 OWN983070 OMR983070 OCV983070 NSZ983070 NJD983070 MZH983070 MPL983070 MFP983070 LVT983070 LLX983070 LCB983070 KSF983070 KIJ983070 JYN983070 JOR983070 JEV983070 IUZ983070 ILD983070 IBH983070 HRL983070 HHP983070 GXT983070 GNX983070 GEB983070 FUF983070 FKJ983070 FAN983070 EQR983070 EGV983070 DWZ983070 DND983070 DDH983070 CTL983070 CJP983070 BZT983070 BPX983070 BGB983070 AWF983070 AMJ983070 ACN983070 SR983070 IV983070 WVH917534 WLL917534 WBP917534 VRT917534 VHX917534 UYB917534 UOF917534 UEJ917534 TUN917534 TKR917534 TAV917534 SQZ917534 SHD917534 RXH917534 RNL917534 RDP917534 QTT917534 QJX917534 QAB917534 PQF917534 PGJ917534 OWN917534 OMR917534 OCV917534 NSZ917534 NJD917534 MZH917534 MPL917534 MFP917534 LVT917534 LLX917534 LCB917534 KSF917534 KIJ917534 JYN917534 JOR917534 JEV917534 IUZ917534 ILD917534 IBH917534 HRL917534 HHP917534 GXT917534 GNX917534 GEB917534 FUF917534 FKJ917534 FAN917534 EQR917534 EGV917534 DWZ917534 DND917534 DDH917534 CTL917534 CJP917534 BZT917534 BPX917534 BGB917534 AWF917534 AMJ917534 ACN917534 SR917534 IV917534 WVH851998 WLL851998 WBP851998 VRT851998 VHX851998 UYB851998 UOF851998 UEJ851998 TUN851998 TKR851998 TAV851998 SQZ851998 SHD851998 RXH851998 RNL851998 RDP851998 QTT851998 QJX851998 QAB851998 PQF851998 PGJ851998 OWN851998 OMR851998 OCV851998 NSZ851998 NJD851998 MZH851998 MPL851998 MFP851998 LVT851998 LLX851998 LCB851998 KSF851998 KIJ851998 JYN851998 JOR851998 JEV851998 IUZ851998 ILD851998 IBH851998 HRL851998 HHP851998 GXT851998 GNX851998 GEB851998 FUF851998 FKJ851998 FAN851998 EQR851998 EGV851998 DWZ851998 DND851998 DDH851998 CTL851998 CJP851998 BZT851998 BPX851998 BGB851998 AWF851998 AMJ851998 ACN851998 SR851998 IV851998 WVH786462 WLL786462 WBP786462 VRT786462 VHX786462 UYB786462 UOF786462 UEJ786462 TUN786462 TKR786462 TAV786462 SQZ786462 SHD786462 RXH786462 RNL786462 RDP786462 QTT786462 QJX786462 QAB786462 PQF786462 PGJ786462 OWN786462 OMR786462 OCV786462 NSZ786462 NJD786462 MZH786462 MPL786462 MFP786462 LVT786462 LLX786462 LCB786462 KSF786462 KIJ786462 JYN786462 JOR786462 JEV786462 IUZ786462 ILD786462 IBH786462 HRL786462 HHP786462 GXT786462 GNX786462 GEB786462 FUF786462 FKJ786462 FAN786462 EQR786462 EGV786462 DWZ786462 DND786462 DDH786462 CTL786462 CJP786462 BZT786462 BPX786462 BGB786462 AWF786462 AMJ786462 ACN786462 SR786462 IV786462 WVH720926 WLL720926 WBP720926 VRT720926 VHX720926 UYB720926 UOF720926 UEJ720926 TUN720926 TKR720926 TAV720926 SQZ720926 SHD720926 RXH720926 RNL720926 RDP720926 QTT720926 QJX720926 QAB720926 PQF720926 PGJ720926 OWN720926 OMR720926 OCV720926 NSZ720926 NJD720926 MZH720926 MPL720926 MFP720926 LVT720926 LLX720926 LCB720926 KSF720926 KIJ720926 JYN720926 JOR720926 JEV720926 IUZ720926 ILD720926 IBH720926 HRL720926 HHP720926 GXT720926 GNX720926 GEB720926 FUF720926 FKJ720926 FAN720926 EQR720926 EGV720926 DWZ720926 DND720926 DDH720926 CTL720926 CJP720926 BZT720926 BPX720926 BGB720926 AWF720926 AMJ720926 ACN720926 SR720926 IV720926 WVH655390 WLL655390 WBP655390 VRT655390 VHX655390 UYB655390 UOF655390 UEJ655390 TUN655390 TKR655390 TAV655390 SQZ655390 SHD655390 RXH655390 RNL655390 RDP655390 QTT655390 QJX655390 QAB655390 PQF655390 PGJ655390 OWN655390 OMR655390 OCV655390 NSZ655390 NJD655390 MZH655390 MPL655390 MFP655390 LVT655390 LLX655390 LCB655390 KSF655390 KIJ655390 JYN655390 JOR655390 JEV655390 IUZ655390 ILD655390 IBH655390 HRL655390 HHP655390 GXT655390 GNX655390 GEB655390 FUF655390 FKJ655390 FAN655390 EQR655390 EGV655390 DWZ655390 DND655390 DDH655390 CTL655390 CJP655390 BZT655390 BPX655390 BGB655390 AWF655390 AMJ655390 ACN655390 SR655390 IV655390 WVH589854 WLL589854 WBP589854 VRT589854 VHX589854 UYB589854 UOF589854 UEJ589854 TUN589854 TKR589854 TAV589854 SQZ589854 SHD589854 RXH589854 RNL589854 RDP589854 QTT589854 QJX589854 QAB589854 PQF589854 PGJ589854 OWN589854 OMR589854 OCV589854 NSZ589854 NJD589854 MZH589854 MPL589854 MFP589854 LVT589854 LLX589854 LCB589854 KSF589854 KIJ589854 JYN589854 JOR589854 JEV589854 IUZ589854 ILD589854 IBH589854 HRL589854 HHP589854 GXT589854 GNX589854 GEB589854 FUF589854 FKJ589854 FAN589854 EQR589854 EGV589854 DWZ589854 DND589854 DDH589854 CTL589854 CJP589854 BZT589854 BPX589854 BGB589854 AWF589854 AMJ589854 ACN589854 SR589854 IV589854 WVH524318 WLL524318 WBP524318 VRT524318 VHX524318 UYB524318 UOF524318 UEJ524318 TUN524318 TKR524318 TAV524318 SQZ524318 SHD524318 RXH524318 RNL524318 RDP524318 QTT524318 QJX524318 QAB524318 PQF524318 PGJ524318 OWN524318 OMR524318 OCV524318 NSZ524318 NJD524318 MZH524318 MPL524318 MFP524318 LVT524318 LLX524318 LCB524318 KSF524318 KIJ524318 JYN524318 JOR524318 JEV524318 IUZ524318 ILD524318 IBH524318 HRL524318 HHP524318 GXT524318 GNX524318 GEB524318 FUF524318 FKJ524318 FAN524318 EQR524318 EGV524318 DWZ524318 DND524318 DDH524318 CTL524318 CJP524318 BZT524318 BPX524318 BGB524318 AWF524318 AMJ524318 ACN524318 SR524318 IV524318 WVH458782 WLL458782 WBP458782 VRT458782 VHX458782 UYB458782 UOF458782 UEJ458782 TUN458782 TKR458782 TAV458782 SQZ458782 SHD458782 RXH458782 RNL458782 RDP458782 QTT458782 QJX458782 QAB458782 PQF458782 PGJ458782 OWN458782 OMR458782 OCV458782 NSZ458782 NJD458782 MZH458782 MPL458782 MFP458782 LVT458782 LLX458782 LCB458782 KSF458782 KIJ458782 JYN458782 JOR458782 JEV458782 IUZ458782 ILD458782 IBH458782 HRL458782 HHP458782 GXT458782 GNX458782 GEB458782 FUF458782 FKJ458782 FAN458782 EQR458782 EGV458782 DWZ458782 DND458782 DDH458782 CTL458782 CJP458782 BZT458782 BPX458782 BGB458782 AWF458782 AMJ458782 ACN458782 SR458782 IV458782 WVH393246 WLL393246 WBP393246 VRT393246 VHX393246 UYB393246 UOF393246 UEJ393246 TUN393246 TKR393246 TAV393246 SQZ393246 SHD393246 RXH393246 RNL393246 RDP393246 QTT393246 QJX393246 QAB393246 PQF393246 PGJ393246 OWN393246 OMR393246 OCV393246 NSZ393246 NJD393246 MZH393246 MPL393246 MFP393246 LVT393246 LLX393246 LCB393246 KSF393246 KIJ393246 JYN393246 JOR393246 JEV393246 IUZ393246 ILD393246 IBH393246 HRL393246 HHP393246 GXT393246 GNX393246 GEB393246 FUF393246 FKJ393246 FAN393246 EQR393246 EGV393246 DWZ393246 DND393246 DDH393246 CTL393246 CJP393246 BZT393246 BPX393246 BGB393246 AWF393246 AMJ393246 ACN393246 SR393246 IV393246 WVH327710 WLL327710 WBP327710 VRT327710 VHX327710 UYB327710 UOF327710 UEJ327710 TUN327710 TKR327710 TAV327710 SQZ327710 SHD327710 RXH327710 RNL327710 RDP327710 QTT327710 QJX327710 QAB327710 PQF327710 PGJ327710 OWN327710 OMR327710 OCV327710 NSZ327710 NJD327710 MZH327710 MPL327710 MFP327710 LVT327710 LLX327710 LCB327710 KSF327710 KIJ327710 JYN327710 JOR327710 JEV327710 IUZ327710 ILD327710 IBH327710 HRL327710 HHP327710 GXT327710 GNX327710 GEB327710 FUF327710 FKJ327710 FAN327710 EQR327710 EGV327710 DWZ327710 DND327710 DDH327710 CTL327710 CJP327710 BZT327710 BPX327710 BGB327710 AWF327710 AMJ327710 ACN327710 SR327710 IV327710 WVH262174 WLL262174 WBP262174 VRT262174 VHX262174 UYB262174 UOF262174 UEJ262174 TUN262174 TKR262174 TAV262174 SQZ262174 SHD262174 RXH262174 RNL262174 RDP262174 QTT262174 QJX262174 QAB262174 PQF262174 PGJ262174 OWN262174 OMR262174 OCV262174 NSZ262174 NJD262174 MZH262174 MPL262174 MFP262174 LVT262174 LLX262174 LCB262174 KSF262174 KIJ262174 JYN262174 JOR262174 JEV262174 IUZ262174 ILD262174 IBH262174 HRL262174 HHP262174 GXT262174 GNX262174 GEB262174 FUF262174 FKJ262174 FAN262174 EQR262174 EGV262174 DWZ262174 DND262174 DDH262174 CTL262174 CJP262174 BZT262174 BPX262174 BGB262174 AWF262174 AMJ262174 ACN262174 SR262174 IV262174 WVH196638 WLL196638 WBP196638 VRT196638 VHX196638 UYB196638 UOF196638 UEJ196638 TUN196638 TKR196638 TAV196638 SQZ196638 SHD196638 RXH196638 RNL196638 RDP196638 QTT196638 QJX196638 QAB196638 PQF196638 PGJ196638 OWN196638 OMR196638 OCV196638 NSZ196638 NJD196638 MZH196638 MPL196638 MFP196638 LVT196638 LLX196638 LCB196638 KSF196638 KIJ196638 JYN196638 JOR196638 JEV196638 IUZ196638 ILD196638 IBH196638 HRL196638 HHP196638 GXT196638 GNX196638 GEB196638 FUF196638 FKJ196638 FAN196638 EQR196638 EGV196638 DWZ196638 DND196638 DDH196638 CTL196638 CJP196638 BZT196638 BPX196638 BGB196638 AWF196638 AMJ196638 ACN196638 SR196638 IV196638 WVH131102 WLL131102 WBP131102 VRT131102 VHX131102 UYB131102 UOF131102 UEJ131102 TUN131102 TKR131102 TAV131102 SQZ131102 SHD131102 RXH131102 RNL131102 RDP131102 QTT131102 QJX131102 QAB131102 PQF131102 PGJ131102 OWN131102 OMR131102 OCV131102 NSZ131102 NJD131102 MZH131102 MPL131102 MFP131102 LVT131102 LLX131102 LCB131102 KSF131102 KIJ131102 JYN131102 JOR131102 JEV131102 IUZ131102 ILD131102 IBH131102 HRL131102 HHP131102 GXT131102 GNX131102 GEB131102 FUF131102 FKJ131102 FAN131102 EQR131102 EGV131102 DWZ131102 DND131102 DDH131102 CTL131102 CJP131102 BZT131102 BPX131102 BGB131102 AWF131102 AMJ131102 ACN131102 SR131102 IV131102 WVH65566 WLL65566 WBP65566 VRT65566 VHX65566 UYB65566 UOF65566 UEJ65566 TUN65566 TKR65566 TAV65566 SQZ65566 SHD65566 RXH65566 RNL65566 RDP65566 QTT65566 QJX65566 QAB65566 PQF65566 PGJ65566 OWN65566 OMR65566 OCV65566 NSZ65566 NJD65566 MZH65566 MPL65566 MFP65566 LVT65566 LLX65566 LCB65566 KSF65566 KIJ65566 JYN65566 JOR65566 JEV65566 IUZ65566 ILD65566 IBH65566 HRL65566 HHP65566 GXT65566 GNX65566 GEB65566 FUF65566 FKJ65566 FAN65566 EQR65566 EGV65566 DWZ65566 DND65566 DDH65566 CTL65566 CJP65566 BZT65566 BPX65566 BGB65566 AWF65566 AMJ65566 ACN65566 SR65566 IV65566 WVH51 WLL51 WBP51 VRT51 VHX51 UYB51 UOF51 UEJ51 TUN51 TKR51 TAV51 SQZ51 SHD51 RXH51 RNL51 RDP51 QTT51 QJX51 QAB51 PQF51 PGJ51 OWN51 OMR51 OCV51 NSZ51 NJD51 MZH51 MPL51 MFP51 LVT51 LLX51 LCB51 KSF51 KIJ51 JYN51 JOR51 JEV51 IUZ51 ILD51 IBH51 HRL51 HHP51 GXT51 GNX51 GEB51 FUF51 FKJ51 FAN51 EQR51 EGV51 DWZ51 DND51 DDH51 CTL51 CJP51 BZT51 BPX51 BGB51 AWF51 AMJ51 ACN51">
      <formula1>IV$93:IV$99</formula1>
    </dataValidation>
    <dataValidation type="list" allowBlank="1" showInputMessage="1" showErrorMessage="1" promptTitle="Row 46: HTC Unit Designation" prompt="Select the appropriate housing tax credit unit designation for this unit (TC30%, TC40%, MR, etc.). " sqref="IV52 SR52 WVH983071 WLL983071 WBP983071 VRT983071 VHX983071 UYB983071 UOF983071 UEJ983071 TUN983071 TKR983071 TAV983071 SQZ983071 SHD983071 RXH983071 RNL983071 RDP983071 QTT983071 QJX983071 QAB983071 PQF983071 PGJ983071 OWN983071 OMR983071 OCV983071 NSZ983071 NJD983071 MZH983071 MPL983071 MFP983071 LVT983071 LLX983071 LCB983071 KSF983071 KIJ983071 JYN983071 JOR983071 JEV983071 IUZ983071 ILD983071 IBH983071 HRL983071 HHP983071 GXT983071 GNX983071 GEB983071 FUF983071 FKJ983071 FAN983071 EQR983071 EGV983071 DWZ983071 DND983071 DDH983071 CTL983071 CJP983071 BZT983071 BPX983071 BGB983071 AWF983071 AMJ983071 ACN983071 SR983071 IV983071 WVH917535 WLL917535 WBP917535 VRT917535 VHX917535 UYB917535 UOF917535 UEJ917535 TUN917535 TKR917535 TAV917535 SQZ917535 SHD917535 RXH917535 RNL917535 RDP917535 QTT917535 QJX917535 QAB917535 PQF917535 PGJ917535 OWN917535 OMR917535 OCV917535 NSZ917535 NJD917535 MZH917535 MPL917535 MFP917535 LVT917535 LLX917535 LCB917535 KSF917535 KIJ917535 JYN917535 JOR917535 JEV917535 IUZ917535 ILD917535 IBH917535 HRL917535 HHP917535 GXT917535 GNX917535 GEB917535 FUF917535 FKJ917535 FAN917535 EQR917535 EGV917535 DWZ917535 DND917535 DDH917535 CTL917535 CJP917535 BZT917535 BPX917535 BGB917535 AWF917535 AMJ917535 ACN917535 SR917535 IV917535 WVH851999 WLL851999 WBP851999 VRT851999 VHX851999 UYB851999 UOF851999 UEJ851999 TUN851999 TKR851999 TAV851999 SQZ851999 SHD851999 RXH851999 RNL851999 RDP851999 QTT851999 QJX851999 QAB851999 PQF851999 PGJ851999 OWN851999 OMR851999 OCV851999 NSZ851999 NJD851999 MZH851999 MPL851999 MFP851999 LVT851999 LLX851999 LCB851999 KSF851999 KIJ851999 JYN851999 JOR851999 JEV851999 IUZ851999 ILD851999 IBH851999 HRL851999 HHP851999 GXT851999 GNX851999 GEB851999 FUF851999 FKJ851999 FAN851999 EQR851999 EGV851999 DWZ851999 DND851999 DDH851999 CTL851999 CJP851999 BZT851999 BPX851999 BGB851999 AWF851999 AMJ851999 ACN851999 SR851999 IV851999 WVH786463 WLL786463 WBP786463 VRT786463 VHX786463 UYB786463 UOF786463 UEJ786463 TUN786463 TKR786463 TAV786463 SQZ786463 SHD786463 RXH786463 RNL786463 RDP786463 QTT786463 QJX786463 QAB786463 PQF786463 PGJ786463 OWN786463 OMR786463 OCV786463 NSZ786463 NJD786463 MZH786463 MPL786463 MFP786463 LVT786463 LLX786463 LCB786463 KSF786463 KIJ786463 JYN786463 JOR786463 JEV786463 IUZ786463 ILD786463 IBH786463 HRL786463 HHP786463 GXT786463 GNX786463 GEB786463 FUF786463 FKJ786463 FAN786463 EQR786463 EGV786463 DWZ786463 DND786463 DDH786463 CTL786463 CJP786463 BZT786463 BPX786463 BGB786463 AWF786463 AMJ786463 ACN786463 SR786463 IV786463 WVH720927 WLL720927 WBP720927 VRT720927 VHX720927 UYB720927 UOF720927 UEJ720927 TUN720927 TKR720927 TAV720927 SQZ720927 SHD720927 RXH720927 RNL720927 RDP720927 QTT720927 QJX720927 QAB720927 PQF720927 PGJ720927 OWN720927 OMR720927 OCV720927 NSZ720927 NJD720927 MZH720927 MPL720927 MFP720927 LVT720927 LLX720927 LCB720927 KSF720927 KIJ720927 JYN720927 JOR720927 JEV720927 IUZ720927 ILD720927 IBH720927 HRL720927 HHP720927 GXT720927 GNX720927 GEB720927 FUF720927 FKJ720927 FAN720927 EQR720927 EGV720927 DWZ720927 DND720927 DDH720927 CTL720927 CJP720927 BZT720927 BPX720927 BGB720927 AWF720927 AMJ720927 ACN720927 SR720927 IV720927 WVH655391 WLL655391 WBP655391 VRT655391 VHX655391 UYB655391 UOF655391 UEJ655391 TUN655391 TKR655391 TAV655391 SQZ655391 SHD655391 RXH655391 RNL655391 RDP655391 QTT655391 QJX655391 QAB655391 PQF655391 PGJ655391 OWN655391 OMR655391 OCV655391 NSZ655391 NJD655391 MZH655391 MPL655391 MFP655391 LVT655391 LLX655391 LCB655391 KSF655391 KIJ655391 JYN655391 JOR655391 JEV655391 IUZ655391 ILD655391 IBH655391 HRL655391 HHP655391 GXT655391 GNX655391 GEB655391 FUF655391 FKJ655391 FAN655391 EQR655391 EGV655391 DWZ655391 DND655391 DDH655391 CTL655391 CJP655391 BZT655391 BPX655391 BGB655391 AWF655391 AMJ655391 ACN655391 SR655391 IV655391 WVH589855 WLL589855 WBP589855 VRT589855 VHX589855 UYB589855 UOF589855 UEJ589855 TUN589855 TKR589855 TAV589855 SQZ589855 SHD589855 RXH589855 RNL589855 RDP589855 QTT589855 QJX589855 QAB589855 PQF589855 PGJ589855 OWN589855 OMR589855 OCV589855 NSZ589855 NJD589855 MZH589855 MPL589855 MFP589855 LVT589855 LLX589855 LCB589855 KSF589855 KIJ589855 JYN589855 JOR589855 JEV589855 IUZ589855 ILD589855 IBH589855 HRL589855 HHP589855 GXT589855 GNX589855 GEB589855 FUF589855 FKJ589855 FAN589855 EQR589855 EGV589855 DWZ589855 DND589855 DDH589855 CTL589855 CJP589855 BZT589855 BPX589855 BGB589855 AWF589855 AMJ589855 ACN589855 SR589855 IV589855 WVH524319 WLL524319 WBP524319 VRT524319 VHX524319 UYB524319 UOF524319 UEJ524319 TUN524319 TKR524319 TAV524319 SQZ524319 SHD524319 RXH524319 RNL524319 RDP524319 QTT524319 QJX524319 QAB524319 PQF524319 PGJ524319 OWN524319 OMR524319 OCV524319 NSZ524319 NJD524319 MZH524319 MPL524319 MFP524319 LVT524319 LLX524319 LCB524319 KSF524319 KIJ524319 JYN524319 JOR524319 JEV524319 IUZ524319 ILD524319 IBH524319 HRL524319 HHP524319 GXT524319 GNX524319 GEB524319 FUF524319 FKJ524319 FAN524319 EQR524319 EGV524319 DWZ524319 DND524319 DDH524319 CTL524319 CJP524319 BZT524319 BPX524319 BGB524319 AWF524319 AMJ524319 ACN524319 SR524319 IV524319 WVH458783 WLL458783 WBP458783 VRT458783 VHX458783 UYB458783 UOF458783 UEJ458783 TUN458783 TKR458783 TAV458783 SQZ458783 SHD458783 RXH458783 RNL458783 RDP458783 QTT458783 QJX458783 QAB458783 PQF458783 PGJ458783 OWN458783 OMR458783 OCV458783 NSZ458783 NJD458783 MZH458783 MPL458783 MFP458783 LVT458783 LLX458783 LCB458783 KSF458783 KIJ458783 JYN458783 JOR458783 JEV458783 IUZ458783 ILD458783 IBH458783 HRL458783 HHP458783 GXT458783 GNX458783 GEB458783 FUF458783 FKJ458783 FAN458783 EQR458783 EGV458783 DWZ458783 DND458783 DDH458783 CTL458783 CJP458783 BZT458783 BPX458783 BGB458783 AWF458783 AMJ458783 ACN458783 SR458783 IV458783 WVH393247 WLL393247 WBP393247 VRT393247 VHX393247 UYB393247 UOF393247 UEJ393247 TUN393247 TKR393247 TAV393247 SQZ393247 SHD393247 RXH393247 RNL393247 RDP393247 QTT393247 QJX393247 QAB393247 PQF393247 PGJ393247 OWN393247 OMR393247 OCV393247 NSZ393247 NJD393247 MZH393247 MPL393247 MFP393247 LVT393247 LLX393247 LCB393247 KSF393247 KIJ393247 JYN393247 JOR393247 JEV393247 IUZ393247 ILD393247 IBH393247 HRL393247 HHP393247 GXT393247 GNX393247 GEB393247 FUF393247 FKJ393247 FAN393247 EQR393247 EGV393247 DWZ393247 DND393247 DDH393247 CTL393247 CJP393247 BZT393247 BPX393247 BGB393247 AWF393247 AMJ393247 ACN393247 SR393247 IV393247 WVH327711 WLL327711 WBP327711 VRT327711 VHX327711 UYB327711 UOF327711 UEJ327711 TUN327711 TKR327711 TAV327711 SQZ327711 SHD327711 RXH327711 RNL327711 RDP327711 QTT327711 QJX327711 QAB327711 PQF327711 PGJ327711 OWN327711 OMR327711 OCV327711 NSZ327711 NJD327711 MZH327711 MPL327711 MFP327711 LVT327711 LLX327711 LCB327711 KSF327711 KIJ327711 JYN327711 JOR327711 JEV327711 IUZ327711 ILD327711 IBH327711 HRL327711 HHP327711 GXT327711 GNX327711 GEB327711 FUF327711 FKJ327711 FAN327711 EQR327711 EGV327711 DWZ327711 DND327711 DDH327711 CTL327711 CJP327711 BZT327711 BPX327711 BGB327711 AWF327711 AMJ327711 ACN327711 SR327711 IV327711 WVH262175 WLL262175 WBP262175 VRT262175 VHX262175 UYB262175 UOF262175 UEJ262175 TUN262175 TKR262175 TAV262175 SQZ262175 SHD262175 RXH262175 RNL262175 RDP262175 QTT262175 QJX262175 QAB262175 PQF262175 PGJ262175 OWN262175 OMR262175 OCV262175 NSZ262175 NJD262175 MZH262175 MPL262175 MFP262175 LVT262175 LLX262175 LCB262175 KSF262175 KIJ262175 JYN262175 JOR262175 JEV262175 IUZ262175 ILD262175 IBH262175 HRL262175 HHP262175 GXT262175 GNX262175 GEB262175 FUF262175 FKJ262175 FAN262175 EQR262175 EGV262175 DWZ262175 DND262175 DDH262175 CTL262175 CJP262175 BZT262175 BPX262175 BGB262175 AWF262175 AMJ262175 ACN262175 SR262175 IV262175 WVH196639 WLL196639 WBP196639 VRT196639 VHX196639 UYB196639 UOF196639 UEJ196639 TUN196639 TKR196639 TAV196639 SQZ196639 SHD196639 RXH196639 RNL196639 RDP196639 QTT196639 QJX196639 QAB196639 PQF196639 PGJ196639 OWN196639 OMR196639 OCV196639 NSZ196639 NJD196639 MZH196639 MPL196639 MFP196639 LVT196639 LLX196639 LCB196639 KSF196639 KIJ196639 JYN196639 JOR196639 JEV196639 IUZ196639 ILD196639 IBH196639 HRL196639 HHP196639 GXT196639 GNX196639 GEB196639 FUF196639 FKJ196639 FAN196639 EQR196639 EGV196639 DWZ196639 DND196639 DDH196639 CTL196639 CJP196639 BZT196639 BPX196639 BGB196639 AWF196639 AMJ196639 ACN196639 SR196639 IV196639 WVH131103 WLL131103 WBP131103 VRT131103 VHX131103 UYB131103 UOF131103 UEJ131103 TUN131103 TKR131103 TAV131103 SQZ131103 SHD131103 RXH131103 RNL131103 RDP131103 QTT131103 QJX131103 QAB131103 PQF131103 PGJ131103 OWN131103 OMR131103 OCV131103 NSZ131103 NJD131103 MZH131103 MPL131103 MFP131103 LVT131103 LLX131103 LCB131103 KSF131103 KIJ131103 JYN131103 JOR131103 JEV131103 IUZ131103 ILD131103 IBH131103 HRL131103 HHP131103 GXT131103 GNX131103 GEB131103 FUF131103 FKJ131103 FAN131103 EQR131103 EGV131103 DWZ131103 DND131103 DDH131103 CTL131103 CJP131103 BZT131103 BPX131103 BGB131103 AWF131103 AMJ131103 ACN131103 SR131103 IV131103 WVH65567 WLL65567 WBP65567 VRT65567 VHX65567 UYB65567 UOF65567 UEJ65567 TUN65567 TKR65567 TAV65567 SQZ65567 SHD65567 RXH65567 RNL65567 RDP65567 QTT65567 QJX65567 QAB65567 PQF65567 PGJ65567 OWN65567 OMR65567 OCV65567 NSZ65567 NJD65567 MZH65567 MPL65567 MFP65567 LVT65567 LLX65567 LCB65567 KSF65567 KIJ65567 JYN65567 JOR65567 JEV65567 IUZ65567 ILD65567 IBH65567 HRL65567 HHP65567 GXT65567 GNX65567 GEB65567 FUF65567 FKJ65567 FAN65567 EQR65567 EGV65567 DWZ65567 DND65567 DDH65567 CTL65567 CJP65567 BZT65567 BPX65567 BGB65567 AWF65567 AMJ65567 ACN65567 SR65567 IV65567 WVH52 WLL52 WBP52 VRT52 VHX52 UYB52 UOF52 UEJ52 TUN52 TKR52 TAV52 SQZ52 SHD52 RXH52 RNL52 RDP52 QTT52 QJX52 QAB52 PQF52 PGJ52 OWN52 OMR52 OCV52 NSZ52 NJD52 MZH52 MPL52 MFP52 LVT52 LLX52 LCB52 KSF52 KIJ52 JYN52 JOR52 JEV52 IUZ52 ILD52 IBH52 HRL52 HHP52 GXT52 GNX52 GEB52 FUF52 FKJ52 FAN52 EQR52 EGV52 DWZ52 DND52 DDH52 CTL52 CJP52 BZT52 BPX52 BGB52 AWF52 AMJ52 ACN52">
      <formula1>IV$93:IV$99</formula1>
    </dataValidation>
    <dataValidation type="list" allowBlank="1" showInputMessage="1" showErrorMessage="1" promptTitle="Row 47: HTC Unit Designation" prompt="Select the appropriate housing tax credit unit designation for this unit (TC30%, TC40%, MR, etc.). " sqref="IV53 SR53 WVH983072 WLL983072 WBP983072 VRT983072 VHX983072 UYB983072 UOF983072 UEJ983072 TUN983072 TKR983072 TAV983072 SQZ983072 SHD983072 RXH983072 RNL983072 RDP983072 QTT983072 QJX983072 QAB983072 PQF983072 PGJ983072 OWN983072 OMR983072 OCV983072 NSZ983072 NJD983072 MZH983072 MPL983072 MFP983072 LVT983072 LLX983072 LCB983072 KSF983072 KIJ983072 JYN983072 JOR983072 JEV983072 IUZ983072 ILD983072 IBH983072 HRL983072 HHP983072 GXT983072 GNX983072 GEB983072 FUF983072 FKJ983072 FAN983072 EQR983072 EGV983072 DWZ983072 DND983072 DDH983072 CTL983072 CJP983072 BZT983072 BPX983072 BGB983072 AWF983072 AMJ983072 ACN983072 SR983072 IV983072 WVH917536 WLL917536 WBP917536 VRT917536 VHX917536 UYB917536 UOF917536 UEJ917536 TUN917536 TKR917536 TAV917536 SQZ917536 SHD917536 RXH917536 RNL917536 RDP917536 QTT917536 QJX917536 QAB917536 PQF917536 PGJ917536 OWN917536 OMR917536 OCV917536 NSZ917536 NJD917536 MZH917536 MPL917536 MFP917536 LVT917536 LLX917536 LCB917536 KSF917536 KIJ917536 JYN917536 JOR917536 JEV917536 IUZ917536 ILD917536 IBH917536 HRL917536 HHP917536 GXT917536 GNX917536 GEB917536 FUF917536 FKJ917536 FAN917536 EQR917536 EGV917536 DWZ917536 DND917536 DDH917536 CTL917536 CJP917536 BZT917536 BPX917536 BGB917536 AWF917536 AMJ917536 ACN917536 SR917536 IV917536 WVH852000 WLL852000 WBP852000 VRT852000 VHX852000 UYB852000 UOF852000 UEJ852000 TUN852000 TKR852000 TAV852000 SQZ852000 SHD852000 RXH852000 RNL852000 RDP852000 QTT852000 QJX852000 QAB852000 PQF852000 PGJ852000 OWN852000 OMR852000 OCV852000 NSZ852000 NJD852000 MZH852000 MPL852000 MFP852000 LVT852000 LLX852000 LCB852000 KSF852000 KIJ852000 JYN852000 JOR852000 JEV852000 IUZ852000 ILD852000 IBH852000 HRL852000 HHP852000 GXT852000 GNX852000 GEB852000 FUF852000 FKJ852000 FAN852000 EQR852000 EGV852000 DWZ852000 DND852000 DDH852000 CTL852000 CJP852000 BZT852000 BPX852000 BGB852000 AWF852000 AMJ852000 ACN852000 SR852000 IV852000 WVH786464 WLL786464 WBP786464 VRT786464 VHX786464 UYB786464 UOF786464 UEJ786464 TUN786464 TKR786464 TAV786464 SQZ786464 SHD786464 RXH786464 RNL786464 RDP786464 QTT786464 QJX786464 QAB786464 PQF786464 PGJ786464 OWN786464 OMR786464 OCV786464 NSZ786464 NJD786464 MZH786464 MPL786464 MFP786464 LVT786464 LLX786464 LCB786464 KSF786464 KIJ786464 JYN786464 JOR786464 JEV786464 IUZ786464 ILD786464 IBH786464 HRL786464 HHP786464 GXT786464 GNX786464 GEB786464 FUF786464 FKJ786464 FAN786464 EQR786464 EGV786464 DWZ786464 DND786464 DDH786464 CTL786464 CJP786464 BZT786464 BPX786464 BGB786464 AWF786464 AMJ786464 ACN786464 SR786464 IV786464 WVH720928 WLL720928 WBP720928 VRT720928 VHX720928 UYB720928 UOF720928 UEJ720928 TUN720928 TKR720928 TAV720928 SQZ720928 SHD720928 RXH720928 RNL720928 RDP720928 QTT720928 QJX720928 QAB720928 PQF720928 PGJ720928 OWN720928 OMR720928 OCV720928 NSZ720928 NJD720928 MZH720928 MPL720928 MFP720928 LVT720928 LLX720928 LCB720928 KSF720928 KIJ720928 JYN720928 JOR720928 JEV720928 IUZ720928 ILD720928 IBH720928 HRL720928 HHP720928 GXT720928 GNX720928 GEB720928 FUF720928 FKJ720928 FAN720928 EQR720928 EGV720928 DWZ720928 DND720928 DDH720928 CTL720928 CJP720928 BZT720928 BPX720928 BGB720928 AWF720928 AMJ720928 ACN720928 SR720928 IV720928 WVH655392 WLL655392 WBP655392 VRT655392 VHX655392 UYB655392 UOF655392 UEJ655392 TUN655392 TKR655392 TAV655392 SQZ655392 SHD655392 RXH655392 RNL655392 RDP655392 QTT655392 QJX655392 QAB655392 PQF655392 PGJ655392 OWN655392 OMR655392 OCV655392 NSZ655392 NJD655392 MZH655392 MPL655392 MFP655392 LVT655392 LLX655392 LCB655392 KSF655392 KIJ655392 JYN655392 JOR655392 JEV655392 IUZ655392 ILD655392 IBH655392 HRL655392 HHP655392 GXT655392 GNX655392 GEB655392 FUF655392 FKJ655392 FAN655392 EQR655392 EGV655392 DWZ655392 DND655392 DDH655392 CTL655392 CJP655392 BZT655392 BPX655392 BGB655392 AWF655392 AMJ655392 ACN655392 SR655392 IV655392 WVH589856 WLL589856 WBP589856 VRT589856 VHX589856 UYB589856 UOF589856 UEJ589856 TUN589856 TKR589856 TAV589856 SQZ589856 SHD589856 RXH589856 RNL589856 RDP589856 QTT589856 QJX589856 QAB589856 PQF589856 PGJ589856 OWN589856 OMR589856 OCV589856 NSZ589856 NJD589856 MZH589856 MPL589856 MFP589856 LVT589856 LLX589856 LCB589856 KSF589856 KIJ589856 JYN589856 JOR589856 JEV589856 IUZ589856 ILD589856 IBH589856 HRL589856 HHP589856 GXT589856 GNX589856 GEB589856 FUF589856 FKJ589856 FAN589856 EQR589856 EGV589856 DWZ589856 DND589856 DDH589856 CTL589856 CJP589856 BZT589856 BPX589856 BGB589856 AWF589856 AMJ589856 ACN589856 SR589856 IV589856 WVH524320 WLL524320 WBP524320 VRT524320 VHX524320 UYB524320 UOF524320 UEJ524320 TUN524320 TKR524320 TAV524320 SQZ524320 SHD524320 RXH524320 RNL524320 RDP524320 QTT524320 QJX524320 QAB524320 PQF524320 PGJ524320 OWN524320 OMR524320 OCV524320 NSZ524320 NJD524320 MZH524320 MPL524320 MFP524320 LVT524320 LLX524320 LCB524320 KSF524320 KIJ524320 JYN524320 JOR524320 JEV524320 IUZ524320 ILD524320 IBH524320 HRL524320 HHP524320 GXT524320 GNX524320 GEB524320 FUF524320 FKJ524320 FAN524320 EQR524320 EGV524320 DWZ524320 DND524320 DDH524320 CTL524320 CJP524320 BZT524320 BPX524320 BGB524320 AWF524320 AMJ524320 ACN524320 SR524320 IV524320 WVH458784 WLL458784 WBP458784 VRT458784 VHX458784 UYB458784 UOF458784 UEJ458784 TUN458784 TKR458784 TAV458784 SQZ458784 SHD458784 RXH458784 RNL458784 RDP458784 QTT458784 QJX458784 QAB458784 PQF458784 PGJ458784 OWN458784 OMR458784 OCV458784 NSZ458784 NJD458784 MZH458784 MPL458784 MFP458784 LVT458784 LLX458784 LCB458784 KSF458784 KIJ458784 JYN458784 JOR458784 JEV458784 IUZ458784 ILD458784 IBH458784 HRL458784 HHP458784 GXT458784 GNX458784 GEB458784 FUF458784 FKJ458784 FAN458784 EQR458784 EGV458784 DWZ458784 DND458784 DDH458784 CTL458784 CJP458784 BZT458784 BPX458784 BGB458784 AWF458784 AMJ458784 ACN458784 SR458784 IV458784 WVH393248 WLL393248 WBP393248 VRT393248 VHX393248 UYB393248 UOF393248 UEJ393248 TUN393248 TKR393248 TAV393248 SQZ393248 SHD393248 RXH393248 RNL393248 RDP393248 QTT393248 QJX393248 QAB393248 PQF393248 PGJ393248 OWN393248 OMR393248 OCV393248 NSZ393248 NJD393248 MZH393248 MPL393248 MFP393248 LVT393248 LLX393248 LCB393248 KSF393248 KIJ393248 JYN393248 JOR393248 JEV393248 IUZ393248 ILD393248 IBH393248 HRL393248 HHP393248 GXT393248 GNX393248 GEB393248 FUF393248 FKJ393248 FAN393248 EQR393248 EGV393248 DWZ393248 DND393248 DDH393248 CTL393248 CJP393248 BZT393248 BPX393248 BGB393248 AWF393248 AMJ393248 ACN393248 SR393248 IV393248 WVH327712 WLL327712 WBP327712 VRT327712 VHX327712 UYB327712 UOF327712 UEJ327712 TUN327712 TKR327712 TAV327712 SQZ327712 SHD327712 RXH327712 RNL327712 RDP327712 QTT327712 QJX327712 QAB327712 PQF327712 PGJ327712 OWN327712 OMR327712 OCV327712 NSZ327712 NJD327712 MZH327712 MPL327712 MFP327712 LVT327712 LLX327712 LCB327712 KSF327712 KIJ327712 JYN327712 JOR327712 JEV327712 IUZ327712 ILD327712 IBH327712 HRL327712 HHP327712 GXT327712 GNX327712 GEB327712 FUF327712 FKJ327712 FAN327712 EQR327712 EGV327712 DWZ327712 DND327712 DDH327712 CTL327712 CJP327712 BZT327712 BPX327712 BGB327712 AWF327712 AMJ327712 ACN327712 SR327712 IV327712 WVH262176 WLL262176 WBP262176 VRT262176 VHX262176 UYB262176 UOF262176 UEJ262176 TUN262176 TKR262176 TAV262176 SQZ262176 SHD262176 RXH262176 RNL262176 RDP262176 QTT262176 QJX262176 QAB262176 PQF262176 PGJ262176 OWN262176 OMR262176 OCV262176 NSZ262176 NJD262176 MZH262176 MPL262176 MFP262176 LVT262176 LLX262176 LCB262176 KSF262176 KIJ262176 JYN262176 JOR262176 JEV262176 IUZ262176 ILD262176 IBH262176 HRL262176 HHP262176 GXT262176 GNX262176 GEB262176 FUF262176 FKJ262176 FAN262176 EQR262176 EGV262176 DWZ262176 DND262176 DDH262176 CTL262176 CJP262176 BZT262176 BPX262176 BGB262176 AWF262176 AMJ262176 ACN262176 SR262176 IV262176 WVH196640 WLL196640 WBP196640 VRT196640 VHX196640 UYB196640 UOF196640 UEJ196640 TUN196640 TKR196640 TAV196640 SQZ196640 SHD196640 RXH196640 RNL196640 RDP196640 QTT196640 QJX196640 QAB196640 PQF196640 PGJ196640 OWN196640 OMR196640 OCV196640 NSZ196640 NJD196640 MZH196640 MPL196640 MFP196640 LVT196640 LLX196640 LCB196640 KSF196640 KIJ196640 JYN196640 JOR196640 JEV196640 IUZ196640 ILD196640 IBH196640 HRL196640 HHP196640 GXT196640 GNX196640 GEB196640 FUF196640 FKJ196640 FAN196640 EQR196640 EGV196640 DWZ196640 DND196640 DDH196640 CTL196640 CJP196640 BZT196640 BPX196640 BGB196640 AWF196640 AMJ196640 ACN196640 SR196640 IV196640 WVH131104 WLL131104 WBP131104 VRT131104 VHX131104 UYB131104 UOF131104 UEJ131104 TUN131104 TKR131104 TAV131104 SQZ131104 SHD131104 RXH131104 RNL131104 RDP131104 QTT131104 QJX131104 QAB131104 PQF131104 PGJ131104 OWN131104 OMR131104 OCV131104 NSZ131104 NJD131104 MZH131104 MPL131104 MFP131104 LVT131104 LLX131104 LCB131104 KSF131104 KIJ131104 JYN131104 JOR131104 JEV131104 IUZ131104 ILD131104 IBH131104 HRL131104 HHP131104 GXT131104 GNX131104 GEB131104 FUF131104 FKJ131104 FAN131104 EQR131104 EGV131104 DWZ131104 DND131104 DDH131104 CTL131104 CJP131104 BZT131104 BPX131104 BGB131104 AWF131104 AMJ131104 ACN131104 SR131104 IV131104 WVH65568 WLL65568 WBP65568 VRT65568 VHX65568 UYB65568 UOF65568 UEJ65568 TUN65568 TKR65568 TAV65568 SQZ65568 SHD65568 RXH65568 RNL65568 RDP65568 QTT65568 QJX65568 QAB65568 PQF65568 PGJ65568 OWN65568 OMR65568 OCV65568 NSZ65568 NJD65568 MZH65568 MPL65568 MFP65568 LVT65568 LLX65568 LCB65568 KSF65568 KIJ65568 JYN65568 JOR65568 JEV65568 IUZ65568 ILD65568 IBH65568 HRL65568 HHP65568 GXT65568 GNX65568 GEB65568 FUF65568 FKJ65568 FAN65568 EQR65568 EGV65568 DWZ65568 DND65568 DDH65568 CTL65568 CJP65568 BZT65568 BPX65568 BGB65568 AWF65568 AMJ65568 ACN65568 SR65568 IV65568 WVH53 WLL53 WBP53 VRT53 VHX53 UYB53 UOF53 UEJ53 TUN53 TKR53 TAV53 SQZ53 SHD53 RXH53 RNL53 RDP53 QTT53 QJX53 QAB53 PQF53 PGJ53 OWN53 OMR53 OCV53 NSZ53 NJD53 MZH53 MPL53 MFP53 LVT53 LLX53 LCB53 KSF53 KIJ53 JYN53 JOR53 JEV53 IUZ53 ILD53 IBH53 HRL53 HHP53 GXT53 GNX53 GEB53 FUF53 FKJ53 FAN53 EQR53 EGV53 DWZ53 DND53 DDH53 CTL53 CJP53 BZT53 BPX53 BGB53 AWF53 AMJ53 ACN53">
      <formula1>IV$93:IV$99</formula1>
    </dataValidation>
    <dataValidation type="list" allowBlank="1" showInputMessage="1" showErrorMessage="1" promptTitle="Row 48: HTC Unit Designation" prompt="Select the appropriate housing tax credit unit designation for this unit (TC30%, TC40%, MR, etc.). " sqref="IV54 SR54 WVH983073 WLL983073 WBP983073 VRT983073 VHX983073 UYB983073 UOF983073 UEJ983073 TUN983073 TKR983073 TAV983073 SQZ983073 SHD983073 RXH983073 RNL983073 RDP983073 QTT983073 QJX983073 QAB983073 PQF983073 PGJ983073 OWN983073 OMR983073 OCV983073 NSZ983073 NJD983073 MZH983073 MPL983073 MFP983073 LVT983073 LLX983073 LCB983073 KSF983073 KIJ983073 JYN983073 JOR983073 JEV983073 IUZ983073 ILD983073 IBH983073 HRL983073 HHP983073 GXT983073 GNX983073 GEB983073 FUF983073 FKJ983073 FAN983073 EQR983073 EGV983073 DWZ983073 DND983073 DDH983073 CTL983073 CJP983073 BZT983073 BPX983073 BGB983073 AWF983073 AMJ983073 ACN983073 SR983073 IV983073 WVH917537 WLL917537 WBP917537 VRT917537 VHX917537 UYB917537 UOF917537 UEJ917537 TUN917537 TKR917537 TAV917537 SQZ917537 SHD917537 RXH917537 RNL917537 RDP917537 QTT917537 QJX917537 QAB917537 PQF917537 PGJ917537 OWN917537 OMR917537 OCV917537 NSZ917537 NJD917537 MZH917537 MPL917537 MFP917537 LVT917537 LLX917537 LCB917537 KSF917537 KIJ917537 JYN917537 JOR917537 JEV917537 IUZ917537 ILD917537 IBH917537 HRL917537 HHP917537 GXT917537 GNX917537 GEB917537 FUF917537 FKJ917537 FAN917537 EQR917537 EGV917537 DWZ917537 DND917537 DDH917537 CTL917537 CJP917537 BZT917537 BPX917537 BGB917537 AWF917537 AMJ917537 ACN917537 SR917537 IV917537 WVH852001 WLL852001 WBP852001 VRT852001 VHX852001 UYB852001 UOF852001 UEJ852001 TUN852001 TKR852001 TAV852001 SQZ852001 SHD852001 RXH852001 RNL852001 RDP852001 QTT852001 QJX852001 QAB852001 PQF852001 PGJ852001 OWN852001 OMR852001 OCV852001 NSZ852001 NJD852001 MZH852001 MPL852001 MFP852001 LVT852001 LLX852001 LCB852001 KSF852001 KIJ852001 JYN852001 JOR852001 JEV852001 IUZ852001 ILD852001 IBH852001 HRL852001 HHP852001 GXT852001 GNX852001 GEB852001 FUF852001 FKJ852001 FAN852001 EQR852001 EGV852001 DWZ852001 DND852001 DDH852001 CTL852001 CJP852001 BZT852001 BPX852001 BGB852001 AWF852001 AMJ852001 ACN852001 SR852001 IV852001 WVH786465 WLL786465 WBP786465 VRT786465 VHX786465 UYB786465 UOF786465 UEJ786465 TUN786465 TKR786465 TAV786465 SQZ786465 SHD786465 RXH786465 RNL786465 RDP786465 QTT786465 QJX786465 QAB786465 PQF786465 PGJ786465 OWN786465 OMR786465 OCV786465 NSZ786465 NJD786465 MZH786465 MPL786465 MFP786465 LVT786465 LLX786465 LCB786465 KSF786465 KIJ786465 JYN786465 JOR786465 JEV786465 IUZ786465 ILD786465 IBH786465 HRL786465 HHP786465 GXT786465 GNX786465 GEB786465 FUF786465 FKJ786465 FAN786465 EQR786465 EGV786465 DWZ786465 DND786465 DDH786465 CTL786465 CJP786465 BZT786465 BPX786465 BGB786465 AWF786465 AMJ786465 ACN786465 SR786465 IV786465 WVH720929 WLL720929 WBP720929 VRT720929 VHX720929 UYB720929 UOF720929 UEJ720929 TUN720929 TKR720929 TAV720929 SQZ720929 SHD720929 RXH720929 RNL720929 RDP720929 QTT720929 QJX720929 QAB720929 PQF720929 PGJ720929 OWN720929 OMR720929 OCV720929 NSZ720929 NJD720929 MZH720929 MPL720929 MFP720929 LVT720929 LLX720929 LCB720929 KSF720929 KIJ720929 JYN720929 JOR720929 JEV720929 IUZ720929 ILD720929 IBH720929 HRL720929 HHP720929 GXT720929 GNX720929 GEB720929 FUF720929 FKJ720929 FAN720929 EQR720929 EGV720929 DWZ720929 DND720929 DDH720929 CTL720929 CJP720929 BZT720929 BPX720929 BGB720929 AWF720929 AMJ720929 ACN720929 SR720929 IV720929 WVH655393 WLL655393 WBP655393 VRT655393 VHX655393 UYB655393 UOF655393 UEJ655393 TUN655393 TKR655393 TAV655393 SQZ655393 SHD655393 RXH655393 RNL655393 RDP655393 QTT655393 QJX655393 QAB655393 PQF655393 PGJ655393 OWN655393 OMR655393 OCV655393 NSZ655393 NJD655393 MZH655393 MPL655393 MFP655393 LVT655393 LLX655393 LCB655393 KSF655393 KIJ655393 JYN655393 JOR655393 JEV655393 IUZ655393 ILD655393 IBH655393 HRL655393 HHP655393 GXT655393 GNX655393 GEB655393 FUF655393 FKJ655393 FAN655393 EQR655393 EGV655393 DWZ655393 DND655393 DDH655393 CTL655393 CJP655393 BZT655393 BPX655393 BGB655393 AWF655393 AMJ655393 ACN655393 SR655393 IV655393 WVH589857 WLL589857 WBP589857 VRT589857 VHX589857 UYB589857 UOF589857 UEJ589857 TUN589857 TKR589857 TAV589857 SQZ589857 SHD589857 RXH589857 RNL589857 RDP589857 QTT589857 QJX589857 QAB589857 PQF589857 PGJ589857 OWN589857 OMR589857 OCV589857 NSZ589857 NJD589857 MZH589857 MPL589857 MFP589857 LVT589857 LLX589857 LCB589857 KSF589857 KIJ589857 JYN589857 JOR589857 JEV589857 IUZ589857 ILD589857 IBH589857 HRL589857 HHP589857 GXT589857 GNX589857 GEB589857 FUF589857 FKJ589857 FAN589857 EQR589857 EGV589857 DWZ589857 DND589857 DDH589857 CTL589857 CJP589857 BZT589857 BPX589857 BGB589857 AWF589857 AMJ589857 ACN589857 SR589857 IV589857 WVH524321 WLL524321 WBP524321 VRT524321 VHX524321 UYB524321 UOF524321 UEJ524321 TUN524321 TKR524321 TAV524321 SQZ524321 SHD524321 RXH524321 RNL524321 RDP524321 QTT524321 QJX524321 QAB524321 PQF524321 PGJ524321 OWN524321 OMR524321 OCV524321 NSZ524321 NJD524321 MZH524321 MPL524321 MFP524321 LVT524321 LLX524321 LCB524321 KSF524321 KIJ524321 JYN524321 JOR524321 JEV524321 IUZ524321 ILD524321 IBH524321 HRL524321 HHP524321 GXT524321 GNX524321 GEB524321 FUF524321 FKJ524321 FAN524321 EQR524321 EGV524321 DWZ524321 DND524321 DDH524321 CTL524321 CJP524321 BZT524321 BPX524321 BGB524321 AWF524321 AMJ524321 ACN524321 SR524321 IV524321 WVH458785 WLL458785 WBP458785 VRT458785 VHX458785 UYB458785 UOF458785 UEJ458785 TUN458785 TKR458785 TAV458785 SQZ458785 SHD458785 RXH458785 RNL458785 RDP458785 QTT458785 QJX458785 QAB458785 PQF458785 PGJ458785 OWN458785 OMR458785 OCV458785 NSZ458785 NJD458785 MZH458785 MPL458785 MFP458785 LVT458785 LLX458785 LCB458785 KSF458785 KIJ458785 JYN458785 JOR458785 JEV458785 IUZ458785 ILD458785 IBH458785 HRL458785 HHP458785 GXT458785 GNX458785 GEB458785 FUF458785 FKJ458785 FAN458785 EQR458785 EGV458785 DWZ458785 DND458785 DDH458785 CTL458785 CJP458785 BZT458785 BPX458785 BGB458785 AWF458785 AMJ458785 ACN458785 SR458785 IV458785 WVH393249 WLL393249 WBP393249 VRT393249 VHX393249 UYB393249 UOF393249 UEJ393249 TUN393249 TKR393249 TAV393249 SQZ393249 SHD393249 RXH393249 RNL393249 RDP393249 QTT393249 QJX393249 QAB393249 PQF393249 PGJ393249 OWN393249 OMR393249 OCV393249 NSZ393249 NJD393249 MZH393249 MPL393249 MFP393249 LVT393249 LLX393249 LCB393249 KSF393249 KIJ393249 JYN393249 JOR393249 JEV393249 IUZ393249 ILD393249 IBH393249 HRL393249 HHP393249 GXT393249 GNX393249 GEB393249 FUF393249 FKJ393249 FAN393249 EQR393249 EGV393249 DWZ393249 DND393249 DDH393249 CTL393249 CJP393249 BZT393249 BPX393249 BGB393249 AWF393249 AMJ393249 ACN393249 SR393249 IV393249 WVH327713 WLL327713 WBP327713 VRT327713 VHX327713 UYB327713 UOF327713 UEJ327713 TUN327713 TKR327713 TAV327713 SQZ327713 SHD327713 RXH327713 RNL327713 RDP327713 QTT327713 QJX327713 QAB327713 PQF327713 PGJ327713 OWN327713 OMR327713 OCV327713 NSZ327713 NJD327713 MZH327713 MPL327713 MFP327713 LVT327713 LLX327713 LCB327713 KSF327713 KIJ327713 JYN327713 JOR327713 JEV327713 IUZ327713 ILD327713 IBH327713 HRL327713 HHP327713 GXT327713 GNX327713 GEB327713 FUF327713 FKJ327713 FAN327713 EQR327713 EGV327713 DWZ327713 DND327713 DDH327713 CTL327713 CJP327713 BZT327713 BPX327713 BGB327713 AWF327713 AMJ327713 ACN327713 SR327713 IV327713 WVH262177 WLL262177 WBP262177 VRT262177 VHX262177 UYB262177 UOF262177 UEJ262177 TUN262177 TKR262177 TAV262177 SQZ262177 SHD262177 RXH262177 RNL262177 RDP262177 QTT262177 QJX262177 QAB262177 PQF262177 PGJ262177 OWN262177 OMR262177 OCV262177 NSZ262177 NJD262177 MZH262177 MPL262177 MFP262177 LVT262177 LLX262177 LCB262177 KSF262177 KIJ262177 JYN262177 JOR262177 JEV262177 IUZ262177 ILD262177 IBH262177 HRL262177 HHP262177 GXT262177 GNX262177 GEB262177 FUF262177 FKJ262177 FAN262177 EQR262177 EGV262177 DWZ262177 DND262177 DDH262177 CTL262177 CJP262177 BZT262177 BPX262177 BGB262177 AWF262177 AMJ262177 ACN262177 SR262177 IV262177 WVH196641 WLL196641 WBP196641 VRT196641 VHX196641 UYB196641 UOF196641 UEJ196641 TUN196641 TKR196641 TAV196641 SQZ196641 SHD196641 RXH196641 RNL196641 RDP196641 QTT196641 QJX196641 QAB196641 PQF196641 PGJ196641 OWN196641 OMR196641 OCV196641 NSZ196641 NJD196641 MZH196641 MPL196641 MFP196641 LVT196641 LLX196641 LCB196641 KSF196641 KIJ196641 JYN196641 JOR196641 JEV196641 IUZ196641 ILD196641 IBH196641 HRL196641 HHP196641 GXT196641 GNX196641 GEB196641 FUF196641 FKJ196641 FAN196641 EQR196641 EGV196641 DWZ196641 DND196641 DDH196641 CTL196641 CJP196641 BZT196641 BPX196641 BGB196641 AWF196641 AMJ196641 ACN196641 SR196641 IV196641 WVH131105 WLL131105 WBP131105 VRT131105 VHX131105 UYB131105 UOF131105 UEJ131105 TUN131105 TKR131105 TAV131105 SQZ131105 SHD131105 RXH131105 RNL131105 RDP131105 QTT131105 QJX131105 QAB131105 PQF131105 PGJ131105 OWN131105 OMR131105 OCV131105 NSZ131105 NJD131105 MZH131105 MPL131105 MFP131105 LVT131105 LLX131105 LCB131105 KSF131105 KIJ131105 JYN131105 JOR131105 JEV131105 IUZ131105 ILD131105 IBH131105 HRL131105 HHP131105 GXT131105 GNX131105 GEB131105 FUF131105 FKJ131105 FAN131105 EQR131105 EGV131105 DWZ131105 DND131105 DDH131105 CTL131105 CJP131105 BZT131105 BPX131105 BGB131105 AWF131105 AMJ131105 ACN131105 SR131105 IV131105 WVH65569 WLL65569 WBP65569 VRT65569 VHX65569 UYB65569 UOF65569 UEJ65569 TUN65569 TKR65569 TAV65569 SQZ65569 SHD65569 RXH65569 RNL65569 RDP65569 QTT65569 QJX65569 QAB65569 PQF65569 PGJ65569 OWN65569 OMR65569 OCV65569 NSZ65569 NJD65569 MZH65569 MPL65569 MFP65569 LVT65569 LLX65569 LCB65569 KSF65569 KIJ65569 JYN65569 JOR65569 JEV65569 IUZ65569 ILD65569 IBH65569 HRL65569 HHP65569 GXT65569 GNX65569 GEB65569 FUF65569 FKJ65569 FAN65569 EQR65569 EGV65569 DWZ65569 DND65569 DDH65569 CTL65569 CJP65569 BZT65569 BPX65569 BGB65569 AWF65569 AMJ65569 ACN65569 SR65569 IV65569 WVH54 WLL54 WBP54 VRT54 VHX54 UYB54 UOF54 UEJ54 TUN54 TKR54 TAV54 SQZ54 SHD54 RXH54 RNL54 RDP54 QTT54 QJX54 QAB54 PQF54 PGJ54 OWN54 OMR54 OCV54 NSZ54 NJD54 MZH54 MPL54 MFP54 LVT54 LLX54 LCB54 KSF54 KIJ54 JYN54 JOR54 JEV54 IUZ54 ILD54 IBH54 HRL54 HHP54 GXT54 GNX54 GEB54 FUF54 FKJ54 FAN54 EQR54 EGV54 DWZ54 DND54 DDH54 CTL54 CJP54 BZT54 BPX54 BGB54 AWF54 AMJ54 ACN54">
      <formula1>IV$93:IV$99</formula1>
    </dataValidation>
    <dataValidation type="custom" errorStyle="warning" allowBlank="1" showInputMessage="1" showErrorMessage="1" error="DOES NOT MEET MINIMUM UNIT SIZE" promptTitle="Unit Size" prompt="Enter the unit size (net rentable square footage) for this unit type." sqref="JD7:JD54 SZ7:SZ54 ACV7:ACV54 AMR7:AMR54 AWN7:AWN54 BGJ7:BGJ54 BQF7:BQF54 CAB7:CAB54 CJX7:CJX54 CTT7:CTT54 DDP7:DDP54 DNL7:DNL54 DXH7:DXH54 EHD7:EHD54 EQZ7:EQZ54 FAV7:FAV54 FKR7:FKR54 FUN7:FUN54 GEJ7:GEJ54 GOF7:GOF54 GYB7:GYB54 HHX7:HHX54 HRT7:HRT54 IBP7:IBP54 ILL7:ILL54 IVH7:IVH54 JFD7:JFD54 JOZ7:JOZ54 JYV7:JYV54 KIR7:KIR54 KSN7:KSN54 LCJ7:LCJ54 LMF7:LMF54 LWB7:LWB54 MFX7:MFX54 MPT7:MPT54 MZP7:MZP54 NJL7:NJL54 NTH7:NTH54 ODD7:ODD54 OMZ7:OMZ54 OWV7:OWV54 PGR7:PGR54 PQN7:PQN54 QAJ7:QAJ54 QKF7:QKF54 QUB7:QUB54 RDX7:RDX54 RNT7:RNT54 RXP7:RXP54 SHL7:SHL54 SRH7:SRH54 TBD7:TBD54 TKZ7:TKZ54 TUV7:TUV54 UER7:UER54 UON7:UON54 UYJ7:UYJ54 VIF7:VIF54 VSB7:VSB54 WBX7:WBX54 WLT7:WLT54 WVP7:WVP54 JD65522:JD65569 SZ65522:SZ65569 ACV65522:ACV65569 AMR65522:AMR65569 AWN65522:AWN65569 BGJ65522:BGJ65569 BQF65522:BQF65569 CAB65522:CAB65569 CJX65522:CJX65569 CTT65522:CTT65569 DDP65522:DDP65569 DNL65522:DNL65569 DXH65522:DXH65569 EHD65522:EHD65569 EQZ65522:EQZ65569 FAV65522:FAV65569 FKR65522:FKR65569 FUN65522:FUN65569 GEJ65522:GEJ65569 GOF65522:GOF65569 GYB65522:GYB65569 HHX65522:HHX65569 HRT65522:HRT65569 IBP65522:IBP65569 ILL65522:ILL65569 IVH65522:IVH65569 JFD65522:JFD65569 JOZ65522:JOZ65569 JYV65522:JYV65569 KIR65522:KIR65569 KSN65522:KSN65569 LCJ65522:LCJ65569 LMF65522:LMF65569 LWB65522:LWB65569 MFX65522:MFX65569 MPT65522:MPT65569 MZP65522:MZP65569 NJL65522:NJL65569 NTH65522:NTH65569 ODD65522:ODD65569 OMZ65522:OMZ65569 OWV65522:OWV65569 PGR65522:PGR65569 PQN65522:PQN65569 QAJ65522:QAJ65569 QKF65522:QKF65569 QUB65522:QUB65569 RDX65522:RDX65569 RNT65522:RNT65569 RXP65522:RXP65569 SHL65522:SHL65569 SRH65522:SRH65569 TBD65522:TBD65569 TKZ65522:TKZ65569 TUV65522:TUV65569 UER65522:UER65569 UON65522:UON65569 UYJ65522:UYJ65569 VIF65522:VIF65569 VSB65522:VSB65569 WBX65522:WBX65569 WLT65522:WLT65569 WVP65522:WVP65569 JD131058:JD131105 SZ131058:SZ131105 ACV131058:ACV131105 AMR131058:AMR131105 AWN131058:AWN131105 BGJ131058:BGJ131105 BQF131058:BQF131105 CAB131058:CAB131105 CJX131058:CJX131105 CTT131058:CTT131105 DDP131058:DDP131105 DNL131058:DNL131105 DXH131058:DXH131105 EHD131058:EHD131105 EQZ131058:EQZ131105 FAV131058:FAV131105 FKR131058:FKR131105 FUN131058:FUN131105 GEJ131058:GEJ131105 GOF131058:GOF131105 GYB131058:GYB131105 HHX131058:HHX131105 HRT131058:HRT131105 IBP131058:IBP131105 ILL131058:ILL131105 IVH131058:IVH131105 JFD131058:JFD131105 JOZ131058:JOZ131105 JYV131058:JYV131105 KIR131058:KIR131105 KSN131058:KSN131105 LCJ131058:LCJ131105 LMF131058:LMF131105 LWB131058:LWB131105 MFX131058:MFX131105 MPT131058:MPT131105 MZP131058:MZP131105 NJL131058:NJL131105 NTH131058:NTH131105 ODD131058:ODD131105 OMZ131058:OMZ131105 OWV131058:OWV131105 PGR131058:PGR131105 PQN131058:PQN131105 QAJ131058:QAJ131105 QKF131058:QKF131105 QUB131058:QUB131105 RDX131058:RDX131105 RNT131058:RNT131105 RXP131058:RXP131105 SHL131058:SHL131105 SRH131058:SRH131105 TBD131058:TBD131105 TKZ131058:TKZ131105 TUV131058:TUV131105 UER131058:UER131105 UON131058:UON131105 UYJ131058:UYJ131105 VIF131058:VIF131105 VSB131058:VSB131105 WBX131058:WBX131105 WLT131058:WLT131105 WVP131058:WVP131105 JD196594:JD196641 SZ196594:SZ196641 ACV196594:ACV196641 AMR196594:AMR196641 AWN196594:AWN196641 BGJ196594:BGJ196641 BQF196594:BQF196641 CAB196594:CAB196641 CJX196594:CJX196641 CTT196594:CTT196641 DDP196594:DDP196641 DNL196594:DNL196641 DXH196594:DXH196641 EHD196594:EHD196641 EQZ196594:EQZ196641 FAV196594:FAV196641 FKR196594:FKR196641 FUN196594:FUN196641 GEJ196594:GEJ196641 GOF196594:GOF196641 GYB196594:GYB196641 HHX196594:HHX196641 HRT196594:HRT196641 IBP196594:IBP196641 ILL196594:ILL196641 IVH196594:IVH196641 JFD196594:JFD196641 JOZ196594:JOZ196641 JYV196594:JYV196641 KIR196594:KIR196641 KSN196594:KSN196641 LCJ196594:LCJ196641 LMF196594:LMF196641 LWB196594:LWB196641 MFX196594:MFX196641 MPT196594:MPT196641 MZP196594:MZP196641 NJL196594:NJL196641 NTH196594:NTH196641 ODD196594:ODD196641 OMZ196594:OMZ196641 OWV196594:OWV196641 PGR196594:PGR196641 PQN196594:PQN196641 QAJ196594:QAJ196641 QKF196594:QKF196641 QUB196594:QUB196641 RDX196594:RDX196641 RNT196594:RNT196641 RXP196594:RXP196641 SHL196594:SHL196641 SRH196594:SRH196641 TBD196594:TBD196641 TKZ196594:TKZ196641 TUV196594:TUV196641 UER196594:UER196641 UON196594:UON196641 UYJ196594:UYJ196641 VIF196594:VIF196641 VSB196594:VSB196641 WBX196594:WBX196641 WLT196594:WLT196641 WVP196594:WVP196641 JD262130:JD262177 SZ262130:SZ262177 ACV262130:ACV262177 AMR262130:AMR262177 AWN262130:AWN262177 BGJ262130:BGJ262177 BQF262130:BQF262177 CAB262130:CAB262177 CJX262130:CJX262177 CTT262130:CTT262177 DDP262130:DDP262177 DNL262130:DNL262177 DXH262130:DXH262177 EHD262130:EHD262177 EQZ262130:EQZ262177 FAV262130:FAV262177 FKR262130:FKR262177 FUN262130:FUN262177 GEJ262130:GEJ262177 GOF262130:GOF262177 GYB262130:GYB262177 HHX262130:HHX262177 HRT262130:HRT262177 IBP262130:IBP262177 ILL262130:ILL262177 IVH262130:IVH262177 JFD262130:JFD262177 JOZ262130:JOZ262177 JYV262130:JYV262177 KIR262130:KIR262177 KSN262130:KSN262177 LCJ262130:LCJ262177 LMF262130:LMF262177 LWB262130:LWB262177 MFX262130:MFX262177 MPT262130:MPT262177 MZP262130:MZP262177 NJL262130:NJL262177 NTH262130:NTH262177 ODD262130:ODD262177 OMZ262130:OMZ262177 OWV262130:OWV262177 PGR262130:PGR262177 PQN262130:PQN262177 QAJ262130:QAJ262177 QKF262130:QKF262177 QUB262130:QUB262177 RDX262130:RDX262177 RNT262130:RNT262177 RXP262130:RXP262177 SHL262130:SHL262177 SRH262130:SRH262177 TBD262130:TBD262177 TKZ262130:TKZ262177 TUV262130:TUV262177 UER262130:UER262177 UON262130:UON262177 UYJ262130:UYJ262177 VIF262130:VIF262177 VSB262130:VSB262177 WBX262130:WBX262177 WLT262130:WLT262177 WVP262130:WVP262177 JD327666:JD327713 SZ327666:SZ327713 ACV327666:ACV327713 AMR327666:AMR327713 AWN327666:AWN327713 BGJ327666:BGJ327713 BQF327666:BQF327713 CAB327666:CAB327713 CJX327666:CJX327713 CTT327666:CTT327713 DDP327666:DDP327713 DNL327666:DNL327713 DXH327666:DXH327713 EHD327666:EHD327713 EQZ327666:EQZ327713 FAV327666:FAV327713 FKR327666:FKR327713 FUN327666:FUN327713 GEJ327666:GEJ327713 GOF327666:GOF327713 GYB327666:GYB327713 HHX327666:HHX327713 HRT327666:HRT327713 IBP327666:IBP327713 ILL327666:ILL327713 IVH327666:IVH327713 JFD327666:JFD327713 JOZ327666:JOZ327713 JYV327666:JYV327713 KIR327666:KIR327713 KSN327666:KSN327713 LCJ327666:LCJ327713 LMF327666:LMF327713 LWB327666:LWB327713 MFX327666:MFX327713 MPT327666:MPT327713 MZP327666:MZP327713 NJL327666:NJL327713 NTH327666:NTH327713 ODD327666:ODD327713 OMZ327666:OMZ327713 OWV327666:OWV327713 PGR327666:PGR327713 PQN327666:PQN327713 QAJ327666:QAJ327713 QKF327666:QKF327713 QUB327666:QUB327713 RDX327666:RDX327713 RNT327666:RNT327713 RXP327666:RXP327713 SHL327666:SHL327713 SRH327666:SRH327713 TBD327666:TBD327713 TKZ327666:TKZ327713 TUV327666:TUV327713 UER327666:UER327713 UON327666:UON327713 UYJ327666:UYJ327713 VIF327666:VIF327713 VSB327666:VSB327713 WBX327666:WBX327713 WLT327666:WLT327713 WVP327666:WVP327713 JD393202:JD393249 SZ393202:SZ393249 ACV393202:ACV393249 AMR393202:AMR393249 AWN393202:AWN393249 BGJ393202:BGJ393249 BQF393202:BQF393249 CAB393202:CAB393249 CJX393202:CJX393249 CTT393202:CTT393249 DDP393202:DDP393249 DNL393202:DNL393249 DXH393202:DXH393249 EHD393202:EHD393249 EQZ393202:EQZ393249 FAV393202:FAV393249 FKR393202:FKR393249 FUN393202:FUN393249 GEJ393202:GEJ393249 GOF393202:GOF393249 GYB393202:GYB393249 HHX393202:HHX393249 HRT393202:HRT393249 IBP393202:IBP393249 ILL393202:ILL393249 IVH393202:IVH393249 JFD393202:JFD393249 JOZ393202:JOZ393249 JYV393202:JYV393249 KIR393202:KIR393249 KSN393202:KSN393249 LCJ393202:LCJ393249 LMF393202:LMF393249 LWB393202:LWB393249 MFX393202:MFX393249 MPT393202:MPT393249 MZP393202:MZP393249 NJL393202:NJL393249 NTH393202:NTH393249 ODD393202:ODD393249 OMZ393202:OMZ393249 OWV393202:OWV393249 PGR393202:PGR393249 PQN393202:PQN393249 QAJ393202:QAJ393249 QKF393202:QKF393249 QUB393202:QUB393249 RDX393202:RDX393249 RNT393202:RNT393249 RXP393202:RXP393249 SHL393202:SHL393249 SRH393202:SRH393249 TBD393202:TBD393249 TKZ393202:TKZ393249 TUV393202:TUV393249 UER393202:UER393249 UON393202:UON393249 UYJ393202:UYJ393249 VIF393202:VIF393249 VSB393202:VSB393249 WBX393202:WBX393249 WLT393202:WLT393249 WVP393202:WVP393249 JD458738:JD458785 SZ458738:SZ458785 ACV458738:ACV458785 AMR458738:AMR458785 AWN458738:AWN458785 BGJ458738:BGJ458785 BQF458738:BQF458785 CAB458738:CAB458785 CJX458738:CJX458785 CTT458738:CTT458785 DDP458738:DDP458785 DNL458738:DNL458785 DXH458738:DXH458785 EHD458738:EHD458785 EQZ458738:EQZ458785 FAV458738:FAV458785 FKR458738:FKR458785 FUN458738:FUN458785 GEJ458738:GEJ458785 GOF458738:GOF458785 GYB458738:GYB458785 HHX458738:HHX458785 HRT458738:HRT458785 IBP458738:IBP458785 ILL458738:ILL458785 IVH458738:IVH458785 JFD458738:JFD458785 JOZ458738:JOZ458785 JYV458738:JYV458785 KIR458738:KIR458785 KSN458738:KSN458785 LCJ458738:LCJ458785 LMF458738:LMF458785 LWB458738:LWB458785 MFX458738:MFX458785 MPT458738:MPT458785 MZP458738:MZP458785 NJL458738:NJL458785 NTH458738:NTH458785 ODD458738:ODD458785 OMZ458738:OMZ458785 OWV458738:OWV458785 PGR458738:PGR458785 PQN458738:PQN458785 QAJ458738:QAJ458785 QKF458738:QKF458785 QUB458738:QUB458785 RDX458738:RDX458785 RNT458738:RNT458785 RXP458738:RXP458785 SHL458738:SHL458785 SRH458738:SRH458785 TBD458738:TBD458785 TKZ458738:TKZ458785 TUV458738:TUV458785 UER458738:UER458785 UON458738:UON458785 UYJ458738:UYJ458785 VIF458738:VIF458785 VSB458738:VSB458785 WBX458738:WBX458785 WLT458738:WLT458785 WVP458738:WVP458785 JD524274:JD524321 SZ524274:SZ524321 ACV524274:ACV524321 AMR524274:AMR524321 AWN524274:AWN524321 BGJ524274:BGJ524321 BQF524274:BQF524321 CAB524274:CAB524321 CJX524274:CJX524321 CTT524274:CTT524321 DDP524274:DDP524321 DNL524274:DNL524321 DXH524274:DXH524321 EHD524274:EHD524321 EQZ524274:EQZ524321 FAV524274:FAV524321 FKR524274:FKR524321 FUN524274:FUN524321 GEJ524274:GEJ524321 GOF524274:GOF524321 GYB524274:GYB524321 HHX524274:HHX524321 HRT524274:HRT524321 IBP524274:IBP524321 ILL524274:ILL524321 IVH524274:IVH524321 JFD524274:JFD524321 JOZ524274:JOZ524321 JYV524274:JYV524321 KIR524274:KIR524321 KSN524274:KSN524321 LCJ524274:LCJ524321 LMF524274:LMF524321 LWB524274:LWB524321 MFX524274:MFX524321 MPT524274:MPT524321 MZP524274:MZP524321 NJL524274:NJL524321 NTH524274:NTH524321 ODD524274:ODD524321 OMZ524274:OMZ524321 OWV524274:OWV524321 PGR524274:PGR524321 PQN524274:PQN524321 QAJ524274:QAJ524321 QKF524274:QKF524321 QUB524274:QUB524321 RDX524274:RDX524321 RNT524274:RNT524321 RXP524274:RXP524321 SHL524274:SHL524321 SRH524274:SRH524321 TBD524274:TBD524321 TKZ524274:TKZ524321 TUV524274:TUV524321 UER524274:UER524321 UON524274:UON524321 UYJ524274:UYJ524321 VIF524274:VIF524321 VSB524274:VSB524321 WBX524274:WBX524321 WLT524274:WLT524321 WVP524274:WVP524321 JD589810:JD589857 SZ589810:SZ589857 ACV589810:ACV589857 AMR589810:AMR589857 AWN589810:AWN589857 BGJ589810:BGJ589857 BQF589810:BQF589857 CAB589810:CAB589857 CJX589810:CJX589857 CTT589810:CTT589857 DDP589810:DDP589857 DNL589810:DNL589857 DXH589810:DXH589857 EHD589810:EHD589857 EQZ589810:EQZ589857 FAV589810:FAV589857 FKR589810:FKR589857 FUN589810:FUN589857 GEJ589810:GEJ589857 GOF589810:GOF589857 GYB589810:GYB589857 HHX589810:HHX589857 HRT589810:HRT589857 IBP589810:IBP589857 ILL589810:ILL589857 IVH589810:IVH589857 JFD589810:JFD589857 JOZ589810:JOZ589857 JYV589810:JYV589857 KIR589810:KIR589857 KSN589810:KSN589857 LCJ589810:LCJ589857 LMF589810:LMF589857 LWB589810:LWB589857 MFX589810:MFX589857 MPT589810:MPT589857 MZP589810:MZP589857 NJL589810:NJL589857 NTH589810:NTH589857 ODD589810:ODD589857 OMZ589810:OMZ589857 OWV589810:OWV589857 PGR589810:PGR589857 PQN589810:PQN589857 QAJ589810:QAJ589857 QKF589810:QKF589857 QUB589810:QUB589857 RDX589810:RDX589857 RNT589810:RNT589857 RXP589810:RXP589857 SHL589810:SHL589857 SRH589810:SRH589857 TBD589810:TBD589857 TKZ589810:TKZ589857 TUV589810:TUV589857 UER589810:UER589857 UON589810:UON589857 UYJ589810:UYJ589857 VIF589810:VIF589857 VSB589810:VSB589857 WBX589810:WBX589857 WLT589810:WLT589857 WVP589810:WVP589857 JD655346:JD655393 SZ655346:SZ655393 ACV655346:ACV655393 AMR655346:AMR655393 AWN655346:AWN655393 BGJ655346:BGJ655393 BQF655346:BQF655393 CAB655346:CAB655393 CJX655346:CJX655393 CTT655346:CTT655393 DDP655346:DDP655393 DNL655346:DNL655393 DXH655346:DXH655393 EHD655346:EHD655393 EQZ655346:EQZ655393 FAV655346:FAV655393 FKR655346:FKR655393 FUN655346:FUN655393 GEJ655346:GEJ655393 GOF655346:GOF655393 GYB655346:GYB655393 HHX655346:HHX655393 HRT655346:HRT655393 IBP655346:IBP655393 ILL655346:ILL655393 IVH655346:IVH655393 JFD655346:JFD655393 JOZ655346:JOZ655393 JYV655346:JYV655393 KIR655346:KIR655393 KSN655346:KSN655393 LCJ655346:LCJ655393 LMF655346:LMF655393 LWB655346:LWB655393 MFX655346:MFX655393 MPT655346:MPT655393 MZP655346:MZP655393 NJL655346:NJL655393 NTH655346:NTH655393 ODD655346:ODD655393 OMZ655346:OMZ655393 OWV655346:OWV655393 PGR655346:PGR655393 PQN655346:PQN655393 QAJ655346:QAJ655393 QKF655346:QKF655393 QUB655346:QUB655393 RDX655346:RDX655393 RNT655346:RNT655393 RXP655346:RXP655393 SHL655346:SHL655393 SRH655346:SRH655393 TBD655346:TBD655393 TKZ655346:TKZ655393 TUV655346:TUV655393 UER655346:UER655393 UON655346:UON655393 UYJ655346:UYJ655393 VIF655346:VIF655393 VSB655346:VSB655393 WBX655346:WBX655393 WLT655346:WLT655393 WVP655346:WVP655393 JD720882:JD720929 SZ720882:SZ720929 ACV720882:ACV720929 AMR720882:AMR720929 AWN720882:AWN720929 BGJ720882:BGJ720929 BQF720882:BQF720929 CAB720882:CAB720929 CJX720882:CJX720929 CTT720882:CTT720929 DDP720882:DDP720929 DNL720882:DNL720929 DXH720882:DXH720929 EHD720882:EHD720929 EQZ720882:EQZ720929 FAV720882:FAV720929 FKR720882:FKR720929 FUN720882:FUN720929 GEJ720882:GEJ720929 GOF720882:GOF720929 GYB720882:GYB720929 HHX720882:HHX720929 HRT720882:HRT720929 IBP720882:IBP720929 ILL720882:ILL720929 IVH720882:IVH720929 JFD720882:JFD720929 JOZ720882:JOZ720929 JYV720882:JYV720929 KIR720882:KIR720929 KSN720882:KSN720929 LCJ720882:LCJ720929 LMF720882:LMF720929 LWB720882:LWB720929 MFX720882:MFX720929 MPT720882:MPT720929 MZP720882:MZP720929 NJL720882:NJL720929 NTH720882:NTH720929 ODD720882:ODD720929 OMZ720882:OMZ720929 OWV720882:OWV720929 PGR720882:PGR720929 PQN720882:PQN720929 QAJ720882:QAJ720929 QKF720882:QKF720929 QUB720882:QUB720929 RDX720882:RDX720929 RNT720882:RNT720929 RXP720882:RXP720929 SHL720882:SHL720929 SRH720882:SRH720929 TBD720882:TBD720929 TKZ720882:TKZ720929 TUV720882:TUV720929 UER720882:UER720929 UON720882:UON720929 UYJ720882:UYJ720929 VIF720882:VIF720929 VSB720882:VSB720929 WBX720882:WBX720929 WLT720882:WLT720929 WVP720882:WVP720929 JD786418:JD786465 SZ786418:SZ786465 ACV786418:ACV786465 AMR786418:AMR786465 AWN786418:AWN786465 BGJ786418:BGJ786465 BQF786418:BQF786465 CAB786418:CAB786465 CJX786418:CJX786465 CTT786418:CTT786465 DDP786418:DDP786465 DNL786418:DNL786465 DXH786418:DXH786465 EHD786418:EHD786465 EQZ786418:EQZ786465 FAV786418:FAV786465 FKR786418:FKR786465 FUN786418:FUN786465 GEJ786418:GEJ786465 GOF786418:GOF786465 GYB786418:GYB786465 HHX786418:HHX786465 HRT786418:HRT786465 IBP786418:IBP786465 ILL786418:ILL786465 IVH786418:IVH786465 JFD786418:JFD786465 JOZ786418:JOZ786465 JYV786418:JYV786465 KIR786418:KIR786465 KSN786418:KSN786465 LCJ786418:LCJ786465 LMF786418:LMF786465 LWB786418:LWB786465 MFX786418:MFX786465 MPT786418:MPT786465 MZP786418:MZP786465 NJL786418:NJL786465 NTH786418:NTH786465 ODD786418:ODD786465 OMZ786418:OMZ786465 OWV786418:OWV786465 PGR786418:PGR786465 PQN786418:PQN786465 QAJ786418:QAJ786465 QKF786418:QKF786465 QUB786418:QUB786465 RDX786418:RDX786465 RNT786418:RNT786465 RXP786418:RXP786465 SHL786418:SHL786465 SRH786418:SRH786465 TBD786418:TBD786465 TKZ786418:TKZ786465 TUV786418:TUV786465 UER786418:UER786465 UON786418:UON786465 UYJ786418:UYJ786465 VIF786418:VIF786465 VSB786418:VSB786465 WBX786418:WBX786465 WLT786418:WLT786465 WVP786418:WVP786465 JD851954:JD852001 SZ851954:SZ852001 ACV851954:ACV852001 AMR851954:AMR852001 AWN851954:AWN852001 BGJ851954:BGJ852001 BQF851954:BQF852001 CAB851954:CAB852001 CJX851954:CJX852001 CTT851954:CTT852001 DDP851954:DDP852001 DNL851954:DNL852001 DXH851954:DXH852001 EHD851954:EHD852001 EQZ851954:EQZ852001 FAV851954:FAV852001 FKR851954:FKR852001 FUN851954:FUN852001 GEJ851954:GEJ852001 GOF851954:GOF852001 GYB851954:GYB852001 HHX851954:HHX852001 HRT851954:HRT852001 IBP851954:IBP852001 ILL851954:ILL852001 IVH851954:IVH852001 JFD851954:JFD852001 JOZ851954:JOZ852001 JYV851954:JYV852001 KIR851954:KIR852001 KSN851954:KSN852001 LCJ851954:LCJ852001 LMF851954:LMF852001 LWB851954:LWB852001 MFX851954:MFX852001 MPT851954:MPT852001 MZP851954:MZP852001 NJL851954:NJL852001 NTH851954:NTH852001 ODD851954:ODD852001 OMZ851954:OMZ852001 OWV851954:OWV852001 PGR851954:PGR852001 PQN851954:PQN852001 QAJ851954:QAJ852001 QKF851954:QKF852001 QUB851954:QUB852001 RDX851954:RDX852001 RNT851954:RNT852001 RXP851954:RXP852001 SHL851954:SHL852001 SRH851954:SRH852001 TBD851954:TBD852001 TKZ851954:TKZ852001 TUV851954:TUV852001 UER851954:UER852001 UON851954:UON852001 UYJ851954:UYJ852001 VIF851954:VIF852001 VSB851954:VSB852001 WBX851954:WBX852001 WLT851954:WLT852001 WVP851954:WVP852001 JD917490:JD917537 SZ917490:SZ917537 ACV917490:ACV917537 AMR917490:AMR917537 AWN917490:AWN917537 BGJ917490:BGJ917537 BQF917490:BQF917537 CAB917490:CAB917537 CJX917490:CJX917537 CTT917490:CTT917537 DDP917490:DDP917537 DNL917490:DNL917537 DXH917490:DXH917537 EHD917490:EHD917537 EQZ917490:EQZ917537 FAV917490:FAV917537 FKR917490:FKR917537 FUN917490:FUN917537 GEJ917490:GEJ917537 GOF917490:GOF917537 GYB917490:GYB917537 HHX917490:HHX917537 HRT917490:HRT917537 IBP917490:IBP917537 ILL917490:ILL917537 IVH917490:IVH917537 JFD917490:JFD917537 JOZ917490:JOZ917537 JYV917490:JYV917537 KIR917490:KIR917537 KSN917490:KSN917537 LCJ917490:LCJ917537 LMF917490:LMF917537 LWB917490:LWB917537 MFX917490:MFX917537 MPT917490:MPT917537 MZP917490:MZP917537 NJL917490:NJL917537 NTH917490:NTH917537 ODD917490:ODD917537 OMZ917490:OMZ917537 OWV917490:OWV917537 PGR917490:PGR917537 PQN917490:PQN917537 QAJ917490:QAJ917537 QKF917490:QKF917537 QUB917490:QUB917537 RDX917490:RDX917537 RNT917490:RNT917537 RXP917490:RXP917537 SHL917490:SHL917537 SRH917490:SRH917537 TBD917490:TBD917537 TKZ917490:TKZ917537 TUV917490:TUV917537 UER917490:UER917537 UON917490:UON917537 UYJ917490:UYJ917537 VIF917490:VIF917537 VSB917490:VSB917537 WBX917490:WBX917537 WLT917490:WLT917537 WVP917490:WVP917537 JD983026:JD983073 SZ983026:SZ983073 ACV983026:ACV983073 AMR983026:AMR983073 AWN983026:AWN983073 BGJ983026:BGJ983073 BQF983026:BQF983073 CAB983026:CAB983073 CJX983026:CJX983073 CTT983026:CTT983073 DDP983026:DDP983073 DNL983026:DNL983073 DXH983026:DXH983073 EHD983026:EHD983073 EQZ983026:EQZ983073 FAV983026:FAV983073 FKR983026:FKR983073 FUN983026:FUN983073 GEJ983026:GEJ983073 GOF983026:GOF983073 GYB983026:GYB983073 HHX983026:HHX983073 HRT983026:HRT983073 IBP983026:IBP983073 ILL983026:ILL983073 IVH983026:IVH983073 JFD983026:JFD983073 JOZ983026:JOZ983073 JYV983026:JYV983073 KIR983026:KIR983073 KSN983026:KSN983073 LCJ983026:LCJ983073 LMF983026:LMF983073 LWB983026:LWB983073 MFX983026:MFX983073 MPT983026:MPT983073 MZP983026:MZP983073 NJL983026:NJL983073 NTH983026:NTH983073 ODD983026:ODD983073 OMZ983026:OMZ983073 OWV983026:OWV983073 PGR983026:PGR983073 PQN983026:PQN983073 QAJ983026:QAJ983073 QKF983026:QKF983073 QUB983026:QUB983073 RDX983026:RDX983073 RNT983026:RNT983073 RXP983026:RXP983073 SHL983026:SHL983073 SRH983026:SRH983073 TBD983026:TBD983073 TKZ983026:TKZ983073 TUV983026:TUV983073 UER983026:UER983073 UON983026:UON983073 UYJ983026:UYJ983073 VIF983026:VIF983073 VSB983026:VSB983073 WBX983026:WBX983073 WLT983026:WLT983073 WVP983026:WVP983073">
      <formula1>JM7="OK"</formula1>
    </dataValidation>
    <dataValidation type="list" allowBlank="1" showInputMessage="1" showErrorMessage="1" sqref="WVO983027:WVO983073 JC8:JC54 WLS983027:WLS983073 WBW983027:WBW983073 VSA983027:VSA983073 VIE983027:VIE983073 UYI983027:UYI983073 UOM983027:UOM983073 UEQ983027:UEQ983073 TUU983027:TUU983073 TKY983027:TKY983073 TBC983027:TBC983073 SRG983027:SRG983073 SHK983027:SHK983073 RXO983027:RXO983073 RNS983027:RNS983073 RDW983027:RDW983073 QUA983027:QUA983073 QKE983027:QKE983073 QAI983027:QAI983073 PQM983027:PQM983073 PGQ983027:PGQ983073 OWU983027:OWU983073 OMY983027:OMY983073 ODC983027:ODC983073 NTG983027:NTG983073 NJK983027:NJK983073 MZO983027:MZO983073 MPS983027:MPS983073 MFW983027:MFW983073 LWA983027:LWA983073 LME983027:LME983073 LCI983027:LCI983073 KSM983027:KSM983073 KIQ983027:KIQ983073 JYU983027:JYU983073 JOY983027:JOY983073 JFC983027:JFC983073 IVG983027:IVG983073 ILK983027:ILK983073 IBO983027:IBO983073 HRS983027:HRS983073 HHW983027:HHW983073 GYA983027:GYA983073 GOE983027:GOE983073 GEI983027:GEI983073 FUM983027:FUM983073 FKQ983027:FKQ983073 FAU983027:FAU983073 EQY983027:EQY983073 EHC983027:EHC983073 DXG983027:DXG983073 DNK983027:DNK983073 DDO983027:DDO983073 CTS983027:CTS983073 CJW983027:CJW983073 CAA983027:CAA983073 BQE983027:BQE983073 BGI983027:BGI983073 AWM983027:AWM983073 AMQ983027:AMQ983073 ACU983027:ACU983073 SY983027:SY983073 JC983027:JC983073 WVO917491:WVO917537 WLS917491:WLS917537 WBW917491:WBW917537 VSA917491:VSA917537 VIE917491:VIE917537 UYI917491:UYI917537 UOM917491:UOM917537 UEQ917491:UEQ917537 TUU917491:TUU917537 TKY917491:TKY917537 TBC917491:TBC917537 SRG917491:SRG917537 SHK917491:SHK917537 RXO917491:RXO917537 RNS917491:RNS917537 RDW917491:RDW917537 QUA917491:QUA917537 QKE917491:QKE917537 QAI917491:QAI917537 PQM917491:PQM917537 PGQ917491:PGQ917537 OWU917491:OWU917537 OMY917491:OMY917537 ODC917491:ODC917537 NTG917491:NTG917537 NJK917491:NJK917537 MZO917491:MZO917537 MPS917491:MPS917537 MFW917491:MFW917537 LWA917491:LWA917537 LME917491:LME917537 LCI917491:LCI917537 KSM917491:KSM917537 KIQ917491:KIQ917537 JYU917491:JYU917537 JOY917491:JOY917537 JFC917491:JFC917537 IVG917491:IVG917537 ILK917491:ILK917537 IBO917491:IBO917537 HRS917491:HRS917537 HHW917491:HHW917537 GYA917491:GYA917537 GOE917491:GOE917537 GEI917491:GEI917537 FUM917491:FUM917537 FKQ917491:FKQ917537 FAU917491:FAU917537 EQY917491:EQY917537 EHC917491:EHC917537 DXG917491:DXG917537 DNK917491:DNK917537 DDO917491:DDO917537 CTS917491:CTS917537 CJW917491:CJW917537 CAA917491:CAA917537 BQE917491:BQE917537 BGI917491:BGI917537 AWM917491:AWM917537 AMQ917491:AMQ917537 ACU917491:ACU917537 SY917491:SY917537 JC917491:JC917537 WVO851955:WVO852001 WLS851955:WLS852001 WBW851955:WBW852001 VSA851955:VSA852001 VIE851955:VIE852001 UYI851955:UYI852001 UOM851955:UOM852001 UEQ851955:UEQ852001 TUU851955:TUU852001 TKY851955:TKY852001 TBC851955:TBC852001 SRG851955:SRG852001 SHK851955:SHK852001 RXO851955:RXO852001 RNS851955:RNS852001 RDW851955:RDW852001 QUA851955:QUA852001 QKE851955:QKE852001 QAI851955:QAI852001 PQM851955:PQM852001 PGQ851955:PGQ852001 OWU851955:OWU852001 OMY851955:OMY852001 ODC851955:ODC852001 NTG851955:NTG852001 NJK851955:NJK852001 MZO851955:MZO852001 MPS851955:MPS852001 MFW851955:MFW852001 LWA851955:LWA852001 LME851955:LME852001 LCI851955:LCI852001 KSM851955:KSM852001 KIQ851955:KIQ852001 JYU851955:JYU852001 JOY851955:JOY852001 JFC851955:JFC852001 IVG851955:IVG852001 ILK851955:ILK852001 IBO851955:IBO852001 HRS851955:HRS852001 HHW851955:HHW852001 GYA851955:GYA852001 GOE851955:GOE852001 GEI851955:GEI852001 FUM851955:FUM852001 FKQ851955:FKQ852001 FAU851955:FAU852001 EQY851955:EQY852001 EHC851955:EHC852001 DXG851955:DXG852001 DNK851955:DNK852001 DDO851955:DDO852001 CTS851955:CTS852001 CJW851955:CJW852001 CAA851955:CAA852001 BQE851955:BQE852001 BGI851955:BGI852001 AWM851955:AWM852001 AMQ851955:AMQ852001 ACU851955:ACU852001 SY851955:SY852001 JC851955:JC852001 WVO786419:WVO786465 WLS786419:WLS786465 WBW786419:WBW786465 VSA786419:VSA786465 VIE786419:VIE786465 UYI786419:UYI786465 UOM786419:UOM786465 UEQ786419:UEQ786465 TUU786419:TUU786465 TKY786419:TKY786465 TBC786419:TBC786465 SRG786419:SRG786465 SHK786419:SHK786465 RXO786419:RXO786465 RNS786419:RNS786465 RDW786419:RDW786465 QUA786419:QUA786465 QKE786419:QKE786465 QAI786419:QAI786465 PQM786419:PQM786465 PGQ786419:PGQ786465 OWU786419:OWU786465 OMY786419:OMY786465 ODC786419:ODC786465 NTG786419:NTG786465 NJK786419:NJK786465 MZO786419:MZO786465 MPS786419:MPS786465 MFW786419:MFW786465 LWA786419:LWA786465 LME786419:LME786465 LCI786419:LCI786465 KSM786419:KSM786465 KIQ786419:KIQ786465 JYU786419:JYU786465 JOY786419:JOY786465 JFC786419:JFC786465 IVG786419:IVG786465 ILK786419:ILK786465 IBO786419:IBO786465 HRS786419:HRS786465 HHW786419:HHW786465 GYA786419:GYA786465 GOE786419:GOE786465 GEI786419:GEI786465 FUM786419:FUM786465 FKQ786419:FKQ786465 FAU786419:FAU786465 EQY786419:EQY786465 EHC786419:EHC786465 DXG786419:DXG786465 DNK786419:DNK786465 DDO786419:DDO786465 CTS786419:CTS786465 CJW786419:CJW786465 CAA786419:CAA786465 BQE786419:BQE786465 BGI786419:BGI786465 AWM786419:AWM786465 AMQ786419:AMQ786465 ACU786419:ACU786465 SY786419:SY786465 JC786419:JC786465 WVO720883:WVO720929 WLS720883:WLS720929 WBW720883:WBW720929 VSA720883:VSA720929 VIE720883:VIE720929 UYI720883:UYI720929 UOM720883:UOM720929 UEQ720883:UEQ720929 TUU720883:TUU720929 TKY720883:TKY720929 TBC720883:TBC720929 SRG720883:SRG720929 SHK720883:SHK720929 RXO720883:RXO720929 RNS720883:RNS720929 RDW720883:RDW720929 QUA720883:QUA720929 QKE720883:QKE720929 QAI720883:QAI720929 PQM720883:PQM720929 PGQ720883:PGQ720929 OWU720883:OWU720929 OMY720883:OMY720929 ODC720883:ODC720929 NTG720883:NTG720929 NJK720883:NJK720929 MZO720883:MZO720929 MPS720883:MPS720929 MFW720883:MFW720929 LWA720883:LWA720929 LME720883:LME720929 LCI720883:LCI720929 KSM720883:KSM720929 KIQ720883:KIQ720929 JYU720883:JYU720929 JOY720883:JOY720929 JFC720883:JFC720929 IVG720883:IVG720929 ILK720883:ILK720929 IBO720883:IBO720929 HRS720883:HRS720929 HHW720883:HHW720929 GYA720883:GYA720929 GOE720883:GOE720929 GEI720883:GEI720929 FUM720883:FUM720929 FKQ720883:FKQ720929 FAU720883:FAU720929 EQY720883:EQY720929 EHC720883:EHC720929 DXG720883:DXG720929 DNK720883:DNK720929 DDO720883:DDO720929 CTS720883:CTS720929 CJW720883:CJW720929 CAA720883:CAA720929 BQE720883:BQE720929 BGI720883:BGI720929 AWM720883:AWM720929 AMQ720883:AMQ720929 ACU720883:ACU720929 SY720883:SY720929 JC720883:JC720929 WVO655347:WVO655393 WLS655347:WLS655393 WBW655347:WBW655393 VSA655347:VSA655393 VIE655347:VIE655393 UYI655347:UYI655393 UOM655347:UOM655393 UEQ655347:UEQ655393 TUU655347:TUU655393 TKY655347:TKY655393 TBC655347:TBC655393 SRG655347:SRG655393 SHK655347:SHK655393 RXO655347:RXO655393 RNS655347:RNS655393 RDW655347:RDW655393 QUA655347:QUA655393 QKE655347:QKE655393 QAI655347:QAI655393 PQM655347:PQM655393 PGQ655347:PGQ655393 OWU655347:OWU655393 OMY655347:OMY655393 ODC655347:ODC655393 NTG655347:NTG655393 NJK655347:NJK655393 MZO655347:MZO655393 MPS655347:MPS655393 MFW655347:MFW655393 LWA655347:LWA655393 LME655347:LME655393 LCI655347:LCI655393 KSM655347:KSM655393 KIQ655347:KIQ655393 JYU655347:JYU655393 JOY655347:JOY655393 JFC655347:JFC655393 IVG655347:IVG655393 ILK655347:ILK655393 IBO655347:IBO655393 HRS655347:HRS655393 HHW655347:HHW655393 GYA655347:GYA655393 GOE655347:GOE655393 GEI655347:GEI655393 FUM655347:FUM655393 FKQ655347:FKQ655393 FAU655347:FAU655393 EQY655347:EQY655393 EHC655347:EHC655393 DXG655347:DXG655393 DNK655347:DNK655393 DDO655347:DDO655393 CTS655347:CTS655393 CJW655347:CJW655393 CAA655347:CAA655393 BQE655347:BQE655393 BGI655347:BGI655393 AWM655347:AWM655393 AMQ655347:AMQ655393 ACU655347:ACU655393 SY655347:SY655393 JC655347:JC655393 WVO589811:WVO589857 WLS589811:WLS589857 WBW589811:WBW589857 VSA589811:VSA589857 VIE589811:VIE589857 UYI589811:UYI589857 UOM589811:UOM589857 UEQ589811:UEQ589857 TUU589811:TUU589857 TKY589811:TKY589857 TBC589811:TBC589857 SRG589811:SRG589857 SHK589811:SHK589857 RXO589811:RXO589857 RNS589811:RNS589857 RDW589811:RDW589857 QUA589811:QUA589857 QKE589811:QKE589857 QAI589811:QAI589857 PQM589811:PQM589857 PGQ589811:PGQ589857 OWU589811:OWU589857 OMY589811:OMY589857 ODC589811:ODC589857 NTG589811:NTG589857 NJK589811:NJK589857 MZO589811:MZO589857 MPS589811:MPS589857 MFW589811:MFW589857 LWA589811:LWA589857 LME589811:LME589857 LCI589811:LCI589857 KSM589811:KSM589857 KIQ589811:KIQ589857 JYU589811:JYU589857 JOY589811:JOY589857 JFC589811:JFC589857 IVG589811:IVG589857 ILK589811:ILK589857 IBO589811:IBO589857 HRS589811:HRS589857 HHW589811:HHW589857 GYA589811:GYA589857 GOE589811:GOE589857 GEI589811:GEI589857 FUM589811:FUM589857 FKQ589811:FKQ589857 FAU589811:FAU589857 EQY589811:EQY589857 EHC589811:EHC589857 DXG589811:DXG589857 DNK589811:DNK589857 DDO589811:DDO589857 CTS589811:CTS589857 CJW589811:CJW589857 CAA589811:CAA589857 BQE589811:BQE589857 BGI589811:BGI589857 AWM589811:AWM589857 AMQ589811:AMQ589857 ACU589811:ACU589857 SY589811:SY589857 JC589811:JC589857 WVO524275:WVO524321 WLS524275:WLS524321 WBW524275:WBW524321 VSA524275:VSA524321 VIE524275:VIE524321 UYI524275:UYI524321 UOM524275:UOM524321 UEQ524275:UEQ524321 TUU524275:TUU524321 TKY524275:TKY524321 TBC524275:TBC524321 SRG524275:SRG524321 SHK524275:SHK524321 RXO524275:RXO524321 RNS524275:RNS524321 RDW524275:RDW524321 QUA524275:QUA524321 QKE524275:QKE524321 QAI524275:QAI524321 PQM524275:PQM524321 PGQ524275:PGQ524321 OWU524275:OWU524321 OMY524275:OMY524321 ODC524275:ODC524321 NTG524275:NTG524321 NJK524275:NJK524321 MZO524275:MZO524321 MPS524275:MPS524321 MFW524275:MFW524321 LWA524275:LWA524321 LME524275:LME524321 LCI524275:LCI524321 KSM524275:KSM524321 KIQ524275:KIQ524321 JYU524275:JYU524321 JOY524275:JOY524321 JFC524275:JFC524321 IVG524275:IVG524321 ILK524275:ILK524321 IBO524275:IBO524321 HRS524275:HRS524321 HHW524275:HHW524321 GYA524275:GYA524321 GOE524275:GOE524321 GEI524275:GEI524321 FUM524275:FUM524321 FKQ524275:FKQ524321 FAU524275:FAU524321 EQY524275:EQY524321 EHC524275:EHC524321 DXG524275:DXG524321 DNK524275:DNK524321 DDO524275:DDO524321 CTS524275:CTS524321 CJW524275:CJW524321 CAA524275:CAA524321 BQE524275:BQE524321 BGI524275:BGI524321 AWM524275:AWM524321 AMQ524275:AMQ524321 ACU524275:ACU524321 SY524275:SY524321 JC524275:JC524321 WVO458739:WVO458785 WLS458739:WLS458785 WBW458739:WBW458785 VSA458739:VSA458785 VIE458739:VIE458785 UYI458739:UYI458785 UOM458739:UOM458785 UEQ458739:UEQ458785 TUU458739:TUU458785 TKY458739:TKY458785 TBC458739:TBC458785 SRG458739:SRG458785 SHK458739:SHK458785 RXO458739:RXO458785 RNS458739:RNS458785 RDW458739:RDW458785 QUA458739:QUA458785 QKE458739:QKE458785 QAI458739:QAI458785 PQM458739:PQM458785 PGQ458739:PGQ458785 OWU458739:OWU458785 OMY458739:OMY458785 ODC458739:ODC458785 NTG458739:NTG458785 NJK458739:NJK458785 MZO458739:MZO458785 MPS458739:MPS458785 MFW458739:MFW458785 LWA458739:LWA458785 LME458739:LME458785 LCI458739:LCI458785 KSM458739:KSM458785 KIQ458739:KIQ458785 JYU458739:JYU458785 JOY458739:JOY458785 JFC458739:JFC458785 IVG458739:IVG458785 ILK458739:ILK458785 IBO458739:IBO458785 HRS458739:HRS458785 HHW458739:HHW458785 GYA458739:GYA458785 GOE458739:GOE458785 GEI458739:GEI458785 FUM458739:FUM458785 FKQ458739:FKQ458785 FAU458739:FAU458785 EQY458739:EQY458785 EHC458739:EHC458785 DXG458739:DXG458785 DNK458739:DNK458785 DDO458739:DDO458785 CTS458739:CTS458785 CJW458739:CJW458785 CAA458739:CAA458785 BQE458739:BQE458785 BGI458739:BGI458785 AWM458739:AWM458785 AMQ458739:AMQ458785 ACU458739:ACU458785 SY458739:SY458785 JC458739:JC458785 WVO393203:WVO393249 WLS393203:WLS393249 WBW393203:WBW393249 VSA393203:VSA393249 VIE393203:VIE393249 UYI393203:UYI393249 UOM393203:UOM393249 UEQ393203:UEQ393249 TUU393203:TUU393249 TKY393203:TKY393249 TBC393203:TBC393249 SRG393203:SRG393249 SHK393203:SHK393249 RXO393203:RXO393249 RNS393203:RNS393249 RDW393203:RDW393249 QUA393203:QUA393249 QKE393203:QKE393249 QAI393203:QAI393249 PQM393203:PQM393249 PGQ393203:PGQ393249 OWU393203:OWU393249 OMY393203:OMY393249 ODC393203:ODC393249 NTG393203:NTG393249 NJK393203:NJK393249 MZO393203:MZO393249 MPS393203:MPS393249 MFW393203:MFW393249 LWA393203:LWA393249 LME393203:LME393249 LCI393203:LCI393249 KSM393203:KSM393249 KIQ393203:KIQ393249 JYU393203:JYU393249 JOY393203:JOY393249 JFC393203:JFC393249 IVG393203:IVG393249 ILK393203:ILK393249 IBO393203:IBO393249 HRS393203:HRS393249 HHW393203:HHW393249 GYA393203:GYA393249 GOE393203:GOE393249 GEI393203:GEI393249 FUM393203:FUM393249 FKQ393203:FKQ393249 FAU393203:FAU393249 EQY393203:EQY393249 EHC393203:EHC393249 DXG393203:DXG393249 DNK393203:DNK393249 DDO393203:DDO393249 CTS393203:CTS393249 CJW393203:CJW393249 CAA393203:CAA393249 BQE393203:BQE393249 BGI393203:BGI393249 AWM393203:AWM393249 AMQ393203:AMQ393249 ACU393203:ACU393249 SY393203:SY393249 JC393203:JC393249 WVO327667:WVO327713 WLS327667:WLS327713 WBW327667:WBW327713 VSA327667:VSA327713 VIE327667:VIE327713 UYI327667:UYI327713 UOM327667:UOM327713 UEQ327667:UEQ327713 TUU327667:TUU327713 TKY327667:TKY327713 TBC327667:TBC327713 SRG327667:SRG327713 SHK327667:SHK327713 RXO327667:RXO327713 RNS327667:RNS327713 RDW327667:RDW327713 QUA327667:QUA327713 QKE327667:QKE327713 QAI327667:QAI327713 PQM327667:PQM327713 PGQ327667:PGQ327713 OWU327667:OWU327713 OMY327667:OMY327713 ODC327667:ODC327713 NTG327667:NTG327713 NJK327667:NJK327713 MZO327667:MZO327713 MPS327667:MPS327713 MFW327667:MFW327713 LWA327667:LWA327713 LME327667:LME327713 LCI327667:LCI327713 KSM327667:KSM327713 KIQ327667:KIQ327713 JYU327667:JYU327713 JOY327667:JOY327713 JFC327667:JFC327713 IVG327667:IVG327713 ILK327667:ILK327713 IBO327667:IBO327713 HRS327667:HRS327713 HHW327667:HHW327713 GYA327667:GYA327713 GOE327667:GOE327713 GEI327667:GEI327713 FUM327667:FUM327713 FKQ327667:FKQ327713 FAU327667:FAU327713 EQY327667:EQY327713 EHC327667:EHC327713 DXG327667:DXG327713 DNK327667:DNK327713 DDO327667:DDO327713 CTS327667:CTS327713 CJW327667:CJW327713 CAA327667:CAA327713 BQE327667:BQE327713 BGI327667:BGI327713 AWM327667:AWM327713 AMQ327667:AMQ327713 ACU327667:ACU327713 SY327667:SY327713 JC327667:JC327713 WVO262131:WVO262177 WLS262131:WLS262177 WBW262131:WBW262177 VSA262131:VSA262177 VIE262131:VIE262177 UYI262131:UYI262177 UOM262131:UOM262177 UEQ262131:UEQ262177 TUU262131:TUU262177 TKY262131:TKY262177 TBC262131:TBC262177 SRG262131:SRG262177 SHK262131:SHK262177 RXO262131:RXO262177 RNS262131:RNS262177 RDW262131:RDW262177 QUA262131:QUA262177 QKE262131:QKE262177 QAI262131:QAI262177 PQM262131:PQM262177 PGQ262131:PGQ262177 OWU262131:OWU262177 OMY262131:OMY262177 ODC262131:ODC262177 NTG262131:NTG262177 NJK262131:NJK262177 MZO262131:MZO262177 MPS262131:MPS262177 MFW262131:MFW262177 LWA262131:LWA262177 LME262131:LME262177 LCI262131:LCI262177 KSM262131:KSM262177 KIQ262131:KIQ262177 JYU262131:JYU262177 JOY262131:JOY262177 JFC262131:JFC262177 IVG262131:IVG262177 ILK262131:ILK262177 IBO262131:IBO262177 HRS262131:HRS262177 HHW262131:HHW262177 GYA262131:GYA262177 GOE262131:GOE262177 GEI262131:GEI262177 FUM262131:FUM262177 FKQ262131:FKQ262177 FAU262131:FAU262177 EQY262131:EQY262177 EHC262131:EHC262177 DXG262131:DXG262177 DNK262131:DNK262177 DDO262131:DDO262177 CTS262131:CTS262177 CJW262131:CJW262177 CAA262131:CAA262177 BQE262131:BQE262177 BGI262131:BGI262177 AWM262131:AWM262177 AMQ262131:AMQ262177 ACU262131:ACU262177 SY262131:SY262177 JC262131:JC262177 WVO196595:WVO196641 WLS196595:WLS196641 WBW196595:WBW196641 VSA196595:VSA196641 VIE196595:VIE196641 UYI196595:UYI196641 UOM196595:UOM196641 UEQ196595:UEQ196641 TUU196595:TUU196641 TKY196595:TKY196641 TBC196595:TBC196641 SRG196595:SRG196641 SHK196595:SHK196641 RXO196595:RXO196641 RNS196595:RNS196641 RDW196595:RDW196641 QUA196595:QUA196641 QKE196595:QKE196641 QAI196595:QAI196641 PQM196595:PQM196641 PGQ196595:PGQ196641 OWU196595:OWU196641 OMY196595:OMY196641 ODC196595:ODC196641 NTG196595:NTG196641 NJK196595:NJK196641 MZO196595:MZO196641 MPS196595:MPS196641 MFW196595:MFW196641 LWA196595:LWA196641 LME196595:LME196641 LCI196595:LCI196641 KSM196595:KSM196641 KIQ196595:KIQ196641 JYU196595:JYU196641 JOY196595:JOY196641 JFC196595:JFC196641 IVG196595:IVG196641 ILK196595:ILK196641 IBO196595:IBO196641 HRS196595:HRS196641 HHW196595:HHW196641 GYA196595:GYA196641 GOE196595:GOE196641 GEI196595:GEI196641 FUM196595:FUM196641 FKQ196595:FKQ196641 FAU196595:FAU196641 EQY196595:EQY196641 EHC196595:EHC196641 DXG196595:DXG196641 DNK196595:DNK196641 DDO196595:DDO196641 CTS196595:CTS196641 CJW196595:CJW196641 CAA196595:CAA196641 BQE196595:BQE196641 BGI196595:BGI196641 AWM196595:AWM196641 AMQ196595:AMQ196641 ACU196595:ACU196641 SY196595:SY196641 JC196595:JC196641 WVO131059:WVO131105 WLS131059:WLS131105 WBW131059:WBW131105 VSA131059:VSA131105 VIE131059:VIE131105 UYI131059:UYI131105 UOM131059:UOM131105 UEQ131059:UEQ131105 TUU131059:TUU131105 TKY131059:TKY131105 TBC131059:TBC131105 SRG131059:SRG131105 SHK131059:SHK131105 RXO131059:RXO131105 RNS131059:RNS131105 RDW131059:RDW131105 QUA131059:QUA131105 QKE131059:QKE131105 QAI131059:QAI131105 PQM131059:PQM131105 PGQ131059:PGQ131105 OWU131059:OWU131105 OMY131059:OMY131105 ODC131059:ODC131105 NTG131059:NTG131105 NJK131059:NJK131105 MZO131059:MZO131105 MPS131059:MPS131105 MFW131059:MFW131105 LWA131059:LWA131105 LME131059:LME131105 LCI131059:LCI131105 KSM131059:KSM131105 KIQ131059:KIQ131105 JYU131059:JYU131105 JOY131059:JOY131105 JFC131059:JFC131105 IVG131059:IVG131105 ILK131059:ILK131105 IBO131059:IBO131105 HRS131059:HRS131105 HHW131059:HHW131105 GYA131059:GYA131105 GOE131059:GOE131105 GEI131059:GEI131105 FUM131059:FUM131105 FKQ131059:FKQ131105 FAU131059:FAU131105 EQY131059:EQY131105 EHC131059:EHC131105 DXG131059:DXG131105 DNK131059:DNK131105 DDO131059:DDO131105 CTS131059:CTS131105 CJW131059:CJW131105 CAA131059:CAA131105 BQE131059:BQE131105 BGI131059:BGI131105 AWM131059:AWM131105 AMQ131059:AMQ131105 ACU131059:ACU131105 SY131059:SY131105 JC131059:JC131105 WVO65523:WVO65569 WLS65523:WLS65569 WBW65523:WBW65569 VSA65523:VSA65569 VIE65523:VIE65569 UYI65523:UYI65569 UOM65523:UOM65569 UEQ65523:UEQ65569 TUU65523:TUU65569 TKY65523:TKY65569 TBC65523:TBC65569 SRG65523:SRG65569 SHK65523:SHK65569 RXO65523:RXO65569 RNS65523:RNS65569 RDW65523:RDW65569 QUA65523:QUA65569 QKE65523:QKE65569 QAI65523:QAI65569 PQM65523:PQM65569 PGQ65523:PGQ65569 OWU65523:OWU65569 OMY65523:OMY65569 ODC65523:ODC65569 NTG65523:NTG65569 NJK65523:NJK65569 MZO65523:MZO65569 MPS65523:MPS65569 MFW65523:MFW65569 LWA65523:LWA65569 LME65523:LME65569 LCI65523:LCI65569 KSM65523:KSM65569 KIQ65523:KIQ65569 JYU65523:JYU65569 JOY65523:JOY65569 JFC65523:JFC65569 IVG65523:IVG65569 ILK65523:ILK65569 IBO65523:IBO65569 HRS65523:HRS65569 HHW65523:HHW65569 GYA65523:GYA65569 GOE65523:GOE65569 GEI65523:GEI65569 FUM65523:FUM65569 FKQ65523:FKQ65569 FAU65523:FAU65569 EQY65523:EQY65569 EHC65523:EHC65569 DXG65523:DXG65569 DNK65523:DNK65569 DDO65523:DDO65569 CTS65523:CTS65569 CJW65523:CJW65569 CAA65523:CAA65569 BQE65523:BQE65569 BGI65523:BGI65569 AWM65523:AWM65569 AMQ65523:AMQ65569 ACU65523:ACU65569 SY65523:SY65569 JC65523:JC65569 WVO8:WVO54 WLS8:WLS54 WBW8:WBW54 VSA8:VSA54 VIE8:VIE54 UYI8:UYI54 UOM8:UOM54 UEQ8:UEQ54 TUU8:TUU54 TKY8:TKY54 TBC8:TBC54 SRG8:SRG54 SHK8:SHK54 RXO8:RXO54 RNS8:RNS54 RDW8:RDW54 QUA8:QUA54 QKE8:QKE54 QAI8:QAI54 PQM8:PQM54 PGQ8:PGQ54 OWU8:OWU54 OMY8:OMY54 ODC8:ODC54 NTG8:NTG54 NJK8:NJK54 MZO8:MZO54 MPS8:MPS54 MFW8:MFW54 LWA8:LWA54 LME8:LME54 LCI8:LCI54 KSM8:KSM54 KIQ8:KIQ54 JYU8:JYU54 JOY8:JOY54 JFC8:JFC54 IVG8:IVG54 ILK8:ILK54 IBO8:IBO54 HRS8:HRS54 HHW8:HHW54 GYA8:GYA54 GOE8:GOE54 GEI8:GEI54 FUM8:FUM54 FKQ8:FKQ54 FAU8:FAU54 EQY8:EQY54 EHC8:EHC54 DXG8:DXG54 DNK8:DNK54 DDO8:DDO54 CTS8:CTS54 CJW8:CJW54 CAA8:CAA54 BQE8:BQE54 BGI8:BGI54 AWM8:AWM54 AMQ8:AMQ54 ACU8:ACU54 SY8:SY54">
      <formula1>$F$93:$F$100</formula1>
    </dataValidation>
    <dataValidation type="list" allowBlank="1" showInputMessage="1" showErrorMessage="1" promptTitle="Private Activity Bond Priority" prompt="Select from the following options to describe the private activity bond priority (if applicable)_x000a_Priority 1a_x000a_Priority 1b_x000a_Priority 1c_x000a_Priority 2_x000a_Priority 3" sqref="WVN983022:WVP983022 H131054 H196590 H262126 H327662 H393198 H458734 H524270 H589806 H655342 H720878 H786414 H851950 H917486 H983022 H65518 JB65518:JD65518 SX65518:SZ65518 ACT65518:ACV65518 AMP65518:AMR65518 AWL65518:AWN65518 BGH65518:BGJ65518 BQD65518:BQF65518 BZZ65518:CAB65518 CJV65518:CJX65518 CTR65518:CTT65518 DDN65518:DDP65518 DNJ65518:DNL65518 DXF65518:DXH65518 EHB65518:EHD65518 EQX65518:EQZ65518 FAT65518:FAV65518 FKP65518:FKR65518 FUL65518:FUN65518 GEH65518:GEJ65518 GOD65518:GOF65518 GXZ65518:GYB65518 HHV65518:HHX65518 HRR65518:HRT65518 IBN65518:IBP65518 ILJ65518:ILL65518 IVF65518:IVH65518 JFB65518:JFD65518 JOX65518:JOZ65518 JYT65518:JYV65518 KIP65518:KIR65518 KSL65518:KSN65518 LCH65518:LCJ65518 LMD65518:LMF65518 LVZ65518:LWB65518 MFV65518:MFX65518 MPR65518:MPT65518 MZN65518:MZP65518 NJJ65518:NJL65518 NTF65518:NTH65518 ODB65518:ODD65518 OMX65518:OMZ65518 OWT65518:OWV65518 PGP65518:PGR65518 PQL65518:PQN65518 QAH65518:QAJ65518 QKD65518:QKF65518 QTZ65518:QUB65518 RDV65518:RDX65518 RNR65518:RNT65518 RXN65518:RXP65518 SHJ65518:SHL65518 SRF65518:SRH65518 TBB65518:TBD65518 TKX65518:TKZ65518 TUT65518:TUV65518 UEP65518:UER65518 UOL65518:UON65518 UYH65518:UYJ65518 VID65518:VIF65518 VRZ65518:VSB65518 WBV65518:WBX65518 WLR65518:WLT65518 WVN65518:WVP65518 JB131054:JD131054 SX131054:SZ131054 ACT131054:ACV131054 AMP131054:AMR131054 AWL131054:AWN131054 BGH131054:BGJ131054 BQD131054:BQF131054 BZZ131054:CAB131054 CJV131054:CJX131054 CTR131054:CTT131054 DDN131054:DDP131054 DNJ131054:DNL131054 DXF131054:DXH131054 EHB131054:EHD131054 EQX131054:EQZ131054 FAT131054:FAV131054 FKP131054:FKR131054 FUL131054:FUN131054 GEH131054:GEJ131054 GOD131054:GOF131054 GXZ131054:GYB131054 HHV131054:HHX131054 HRR131054:HRT131054 IBN131054:IBP131054 ILJ131054:ILL131054 IVF131054:IVH131054 JFB131054:JFD131054 JOX131054:JOZ131054 JYT131054:JYV131054 KIP131054:KIR131054 KSL131054:KSN131054 LCH131054:LCJ131054 LMD131054:LMF131054 LVZ131054:LWB131054 MFV131054:MFX131054 MPR131054:MPT131054 MZN131054:MZP131054 NJJ131054:NJL131054 NTF131054:NTH131054 ODB131054:ODD131054 OMX131054:OMZ131054 OWT131054:OWV131054 PGP131054:PGR131054 PQL131054:PQN131054 QAH131054:QAJ131054 QKD131054:QKF131054 QTZ131054:QUB131054 RDV131054:RDX131054 RNR131054:RNT131054 RXN131054:RXP131054 SHJ131054:SHL131054 SRF131054:SRH131054 TBB131054:TBD131054 TKX131054:TKZ131054 TUT131054:TUV131054 UEP131054:UER131054 UOL131054:UON131054 UYH131054:UYJ131054 VID131054:VIF131054 VRZ131054:VSB131054 WBV131054:WBX131054 WLR131054:WLT131054 WVN131054:WVP131054 JB196590:JD196590 SX196590:SZ196590 ACT196590:ACV196590 AMP196590:AMR196590 AWL196590:AWN196590 BGH196590:BGJ196590 BQD196590:BQF196590 BZZ196590:CAB196590 CJV196590:CJX196590 CTR196590:CTT196590 DDN196590:DDP196590 DNJ196590:DNL196590 DXF196590:DXH196590 EHB196590:EHD196590 EQX196590:EQZ196590 FAT196590:FAV196590 FKP196590:FKR196590 FUL196590:FUN196590 GEH196590:GEJ196590 GOD196590:GOF196590 GXZ196590:GYB196590 HHV196590:HHX196590 HRR196590:HRT196590 IBN196590:IBP196590 ILJ196590:ILL196590 IVF196590:IVH196590 JFB196590:JFD196590 JOX196590:JOZ196590 JYT196590:JYV196590 KIP196590:KIR196590 KSL196590:KSN196590 LCH196590:LCJ196590 LMD196590:LMF196590 LVZ196590:LWB196590 MFV196590:MFX196590 MPR196590:MPT196590 MZN196590:MZP196590 NJJ196590:NJL196590 NTF196590:NTH196590 ODB196590:ODD196590 OMX196590:OMZ196590 OWT196590:OWV196590 PGP196590:PGR196590 PQL196590:PQN196590 QAH196590:QAJ196590 QKD196590:QKF196590 QTZ196590:QUB196590 RDV196590:RDX196590 RNR196590:RNT196590 RXN196590:RXP196590 SHJ196590:SHL196590 SRF196590:SRH196590 TBB196590:TBD196590 TKX196590:TKZ196590 TUT196590:TUV196590 UEP196590:UER196590 UOL196590:UON196590 UYH196590:UYJ196590 VID196590:VIF196590 VRZ196590:VSB196590 WBV196590:WBX196590 WLR196590:WLT196590 WVN196590:WVP196590 JB262126:JD262126 SX262126:SZ262126 ACT262126:ACV262126 AMP262126:AMR262126 AWL262126:AWN262126 BGH262126:BGJ262126 BQD262126:BQF262126 BZZ262126:CAB262126 CJV262126:CJX262126 CTR262126:CTT262126 DDN262126:DDP262126 DNJ262126:DNL262126 DXF262126:DXH262126 EHB262126:EHD262126 EQX262126:EQZ262126 FAT262126:FAV262126 FKP262126:FKR262126 FUL262126:FUN262126 GEH262126:GEJ262126 GOD262126:GOF262126 GXZ262126:GYB262126 HHV262126:HHX262126 HRR262126:HRT262126 IBN262126:IBP262126 ILJ262126:ILL262126 IVF262126:IVH262126 JFB262126:JFD262126 JOX262126:JOZ262126 JYT262126:JYV262126 KIP262126:KIR262126 KSL262126:KSN262126 LCH262126:LCJ262126 LMD262126:LMF262126 LVZ262126:LWB262126 MFV262126:MFX262126 MPR262126:MPT262126 MZN262126:MZP262126 NJJ262126:NJL262126 NTF262126:NTH262126 ODB262126:ODD262126 OMX262126:OMZ262126 OWT262126:OWV262126 PGP262126:PGR262126 PQL262126:PQN262126 QAH262126:QAJ262126 QKD262126:QKF262126 QTZ262126:QUB262126 RDV262126:RDX262126 RNR262126:RNT262126 RXN262126:RXP262126 SHJ262126:SHL262126 SRF262126:SRH262126 TBB262126:TBD262126 TKX262126:TKZ262126 TUT262126:TUV262126 UEP262126:UER262126 UOL262126:UON262126 UYH262126:UYJ262126 VID262126:VIF262126 VRZ262126:VSB262126 WBV262126:WBX262126 WLR262126:WLT262126 WVN262126:WVP262126 JB327662:JD327662 SX327662:SZ327662 ACT327662:ACV327662 AMP327662:AMR327662 AWL327662:AWN327662 BGH327662:BGJ327662 BQD327662:BQF327662 BZZ327662:CAB327662 CJV327662:CJX327662 CTR327662:CTT327662 DDN327662:DDP327662 DNJ327662:DNL327662 DXF327662:DXH327662 EHB327662:EHD327662 EQX327662:EQZ327662 FAT327662:FAV327662 FKP327662:FKR327662 FUL327662:FUN327662 GEH327662:GEJ327662 GOD327662:GOF327662 GXZ327662:GYB327662 HHV327662:HHX327662 HRR327662:HRT327662 IBN327662:IBP327662 ILJ327662:ILL327662 IVF327662:IVH327662 JFB327662:JFD327662 JOX327662:JOZ327662 JYT327662:JYV327662 KIP327662:KIR327662 KSL327662:KSN327662 LCH327662:LCJ327662 LMD327662:LMF327662 LVZ327662:LWB327662 MFV327662:MFX327662 MPR327662:MPT327662 MZN327662:MZP327662 NJJ327662:NJL327662 NTF327662:NTH327662 ODB327662:ODD327662 OMX327662:OMZ327662 OWT327662:OWV327662 PGP327662:PGR327662 PQL327662:PQN327662 QAH327662:QAJ327662 QKD327662:QKF327662 QTZ327662:QUB327662 RDV327662:RDX327662 RNR327662:RNT327662 RXN327662:RXP327662 SHJ327662:SHL327662 SRF327662:SRH327662 TBB327662:TBD327662 TKX327662:TKZ327662 TUT327662:TUV327662 UEP327662:UER327662 UOL327662:UON327662 UYH327662:UYJ327662 VID327662:VIF327662 VRZ327662:VSB327662 WBV327662:WBX327662 WLR327662:WLT327662 WVN327662:WVP327662 JB393198:JD393198 SX393198:SZ393198 ACT393198:ACV393198 AMP393198:AMR393198 AWL393198:AWN393198 BGH393198:BGJ393198 BQD393198:BQF393198 BZZ393198:CAB393198 CJV393198:CJX393198 CTR393198:CTT393198 DDN393198:DDP393198 DNJ393198:DNL393198 DXF393198:DXH393198 EHB393198:EHD393198 EQX393198:EQZ393198 FAT393198:FAV393198 FKP393198:FKR393198 FUL393198:FUN393198 GEH393198:GEJ393198 GOD393198:GOF393198 GXZ393198:GYB393198 HHV393198:HHX393198 HRR393198:HRT393198 IBN393198:IBP393198 ILJ393198:ILL393198 IVF393198:IVH393198 JFB393198:JFD393198 JOX393198:JOZ393198 JYT393198:JYV393198 KIP393198:KIR393198 KSL393198:KSN393198 LCH393198:LCJ393198 LMD393198:LMF393198 LVZ393198:LWB393198 MFV393198:MFX393198 MPR393198:MPT393198 MZN393198:MZP393198 NJJ393198:NJL393198 NTF393198:NTH393198 ODB393198:ODD393198 OMX393198:OMZ393198 OWT393198:OWV393198 PGP393198:PGR393198 PQL393198:PQN393198 QAH393198:QAJ393198 QKD393198:QKF393198 QTZ393198:QUB393198 RDV393198:RDX393198 RNR393198:RNT393198 RXN393198:RXP393198 SHJ393198:SHL393198 SRF393198:SRH393198 TBB393198:TBD393198 TKX393198:TKZ393198 TUT393198:TUV393198 UEP393198:UER393198 UOL393198:UON393198 UYH393198:UYJ393198 VID393198:VIF393198 VRZ393198:VSB393198 WBV393198:WBX393198 WLR393198:WLT393198 WVN393198:WVP393198 JB458734:JD458734 SX458734:SZ458734 ACT458734:ACV458734 AMP458734:AMR458734 AWL458734:AWN458734 BGH458734:BGJ458734 BQD458734:BQF458734 BZZ458734:CAB458734 CJV458734:CJX458734 CTR458734:CTT458734 DDN458734:DDP458734 DNJ458734:DNL458734 DXF458734:DXH458734 EHB458734:EHD458734 EQX458734:EQZ458734 FAT458734:FAV458734 FKP458734:FKR458734 FUL458734:FUN458734 GEH458734:GEJ458734 GOD458734:GOF458734 GXZ458734:GYB458734 HHV458734:HHX458734 HRR458734:HRT458734 IBN458734:IBP458734 ILJ458734:ILL458734 IVF458734:IVH458734 JFB458734:JFD458734 JOX458734:JOZ458734 JYT458734:JYV458734 KIP458734:KIR458734 KSL458734:KSN458734 LCH458734:LCJ458734 LMD458734:LMF458734 LVZ458734:LWB458734 MFV458734:MFX458734 MPR458734:MPT458734 MZN458734:MZP458734 NJJ458734:NJL458734 NTF458734:NTH458734 ODB458734:ODD458734 OMX458734:OMZ458734 OWT458734:OWV458734 PGP458734:PGR458734 PQL458734:PQN458734 QAH458734:QAJ458734 QKD458734:QKF458734 QTZ458734:QUB458734 RDV458734:RDX458734 RNR458734:RNT458734 RXN458734:RXP458734 SHJ458734:SHL458734 SRF458734:SRH458734 TBB458734:TBD458734 TKX458734:TKZ458734 TUT458734:TUV458734 UEP458734:UER458734 UOL458734:UON458734 UYH458734:UYJ458734 VID458734:VIF458734 VRZ458734:VSB458734 WBV458734:WBX458734 WLR458734:WLT458734 WVN458734:WVP458734 JB524270:JD524270 SX524270:SZ524270 ACT524270:ACV524270 AMP524270:AMR524270 AWL524270:AWN524270 BGH524270:BGJ524270 BQD524270:BQF524270 BZZ524270:CAB524270 CJV524270:CJX524270 CTR524270:CTT524270 DDN524270:DDP524270 DNJ524270:DNL524270 DXF524270:DXH524270 EHB524270:EHD524270 EQX524270:EQZ524270 FAT524270:FAV524270 FKP524270:FKR524270 FUL524270:FUN524270 GEH524270:GEJ524270 GOD524270:GOF524270 GXZ524270:GYB524270 HHV524270:HHX524270 HRR524270:HRT524270 IBN524270:IBP524270 ILJ524270:ILL524270 IVF524270:IVH524270 JFB524270:JFD524270 JOX524270:JOZ524270 JYT524270:JYV524270 KIP524270:KIR524270 KSL524270:KSN524270 LCH524270:LCJ524270 LMD524270:LMF524270 LVZ524270:LWB524270 MFV524270:MFX524270 MPR524270:MPT524270 MZN524270:MZP524270 NJJ524270:NJL524270 NTF524270:NTH524270 ODB524270:ODD524270 OMX524270:OMZ524270 OWT524270:OWV524270 PGP524270:PGR524270 PQL524270:PQN524270 QAH524270:QAJ524270 QKD524270:QKF524270 QTZ524270:QUB524270 RDV524270:RDX524270 RNR524270:RNT524270 RXN524270:RXP524270 SHJ524270:SHL524270 SRF524270:SRH524270 TBB524270:TBD524270 TKX524270:TKZ524270 TUT524270:TUV524270 UEP524270:UER524270 UOL524270:UON524270 UYH524270:UYJ524270 VID524270:VIF524270 VRZ524270:VSB524270 WBV524270:WBX524270 WLR524270:WLT524270 WVN524270:WVP524270 JB589806:JD589806 SX589806:SZ589806 ACT589806:ACV589806 AMP589806:AMR589806 AWL589806:AWN589806 BGH589806:BGJ589806 BQD589806:BQF589806 BZZ589806:CAB589806 CJV589806:CJX589806 CTR589806:CTT589806 DDN589806:DDP589806 DNJ589806:DNL589806 DXF589806:DXH589806 EHB589806:EHD589806 EQX589806:EQZ589806 FAT589806:FAV589806 FKP589806:FKR589806 FUL589806:FUN589806 GEH589806:GEJ589806 GOD589806:GOF589806 GXZ589806:GYB589806 HHV589806:HHX589806 HRR589806:HRT589806 IBN589806:IBP589806 ILJ589806:ILL589806 IVF589806:IVH589806 JFB589806:JFD589806 JOX589806:JOZ589806 JYT589806:JYV589806 KIP589806:KIR589806 KSL589806:KSN589806 LCH589806:LCJ589806 LMD589806:LMF589806 LVZ589806:LWB589806 MFV589806:MFX589806 MPR589806:MPT589806 MZN589806:MZP589806 NJJ589806:NJL589806 NTF589806:NTH589806 ODB589806:ODD589806 OMX589806:OMZ589806 OWT589806:OWV589806 PGP589806:PGR589806 PQL589806:PQN589806 QAH589806:QAJ589806 QKD589806:QKF589806 QTZ589806:QUB589806 RDV589806:RDX589806 RNR589806:RNT589806 RXN589806:RXP589806 SHJ589806:SHL589806 SRF589806:SRH589806 TBB589806:TBD589806 TKX589806:TKZ589806 TUT589806:TUV589806 UEP589806:UER589806 UOL589806:UON589806 UYH589806:UYJ589806 VID589806:VIF589806 VRZ589806:VSB589806 WBV589806:WBX589806 WLR589806:WLT589806 WVN589806:WVP589806 JB655342:JD655342 SX655342:SZ655342 ACT655342:ACV655342 AMP655342:AMR655342 AWL655342:AWN655342 BGH655342:BGJ655342 BQD655342:BQF655342 BZZ655342:CAB655342 CJV655342:CJX655342 CTR655342:CTT655342 DDN655342:DDP655342 DNJ655342:DNL655342 DXF655342:DXH655342 EHB655342:EHD655342 EQX655342:EQZ655342 FAT655342:FAV655342 FKP655342:FKR655342 FUL655342:FUN655342 GEH655342:GEJ655342 GOD655342:GOF655342 GXZ655342:GYB655342 HHV655342:HHX655342 HRR655342:HRT655342 IBN655342:IBP655342 ILJ655342:ILL655342 IVF655342:IVH655342 JFB655342:JFD655342 JOX655342:JOZ655342 JYT655342:JYV655342 KIP655342:KIR655342 KSL655342:KSN655342 LCH655342:LCJ655342 LMD655342:LMF655342 LVZ655342:LWB655342 MFV655342:MFX655342 MPR655342:MPT655342 MZN655342:MZP655342 NJJ655342:NJL655342 NTF655342:NTH655342 ODB655342:ODD655342 OMX655342:OMZ655342 OWT655342:OWV655342 PGP655342:PGR655342 PQL655342:PQN655342 QAH655342:QAJ655342 QKD655342:QKF655342 QTZ655342:QUB655342 RDV655342:RDX655342 RNR655342:RNT655342 RXN655342:RXP655342 SHJ655342:SHL655342 SRF655342:SRH655342 TBB655342:TBD655342 TKX655342:TKZ655342 TUT655342:TUV655342 UEP655342:UER655342 UOL655342:UON655342 UYH655342:UYJ655342 VID655342:VIF655342 VRZ655342:VSB655342 WBV655342:WBX655342 WLR655342:WLT655342 WVN655342:WVP655342 JB720878:JD720878 SX720878:SZ720878 ACT720878:ACV720878 AMP720878:AMR720878 AWL720878:AWN720878 BGH720878:BGJ720878 BQD720878:BQF720878 BZZ720878:CAB720878 CJV720878:CJX720878 CTR720878:CTT720878 DDN720878:DDP720878 DNJ720878:DNL720878 DXF720878:DXH720878 EHB720878:EHD720878 EQX720878:EQZ720878 FAT720878:FAV720878 FKP720878:FKR720878 FUL720878:FUN720878 GEH720878:GEJ720878 GOD720878:GOF720878 GXZ720878:GYB720878 HHV720878:HHX720878 HRR720878:HRT720878 IBN720878:IBP720878 ILJ720878:ILL720878 IVF720878:IVH720878 JFB720878:JFD720878 JOX720878:JOZ720878 JYT720878:JYV720878 KIP720878:KIR720878 KSL720878:KSN720878 LCH720878:LCJ720878 LMD720878:LMF720878 LVZ720878:LWB720878 MFV720878:MFX720878 MPR720878:MPT720878 MZN720878:MZP720878 NJJ720878:NJL720878 NTF720878:NTH720878 ODB720878:ODD720878 OMX720878:OMZ720878 OWT720878:OWV720878 PGP720878:PGR720878 PQL720878:PQN720878 QAH720878:QAJ720878 QKD720878:QKF720878 QTZ720878:QUB720878 RDV720878:RDX720878 RNR720878:RNT720878 RXN720878:RXP720878 SHJ720878:SHL720878 SRF720878:SRH720878 TBB720878:TBD720878 TKX720878:TKZ720878 TUT720878:TUV720878 UEP720878:UER720878 UOL720878:UON720878 UYH720878:UYJ720878 VID720878:VIF720878 VRZ720878:VSB720878 WBV720878:WBX720878 WLR720878:WLT720878 WVN720878:WVP720878 JB786414:JD786414 SX786414:SZ786414 ACT786414:ACV786414 AMP786414:AMR786414 AWL786414:AWN786414 BGH786414:BGJ786414 BQD786414:BQF786414 BZZ786414:CAB786414 CJV786414:CJX786414 CTR786414:CTT786414 DDN786414:DDP786414 DNJ786414:DNL786414 DXF786414:DXH786414 EHB786414:EHD786414 EQX786414:EQZ786414 FAT786414:FAV786414 FKP786414:FKR786414 FUL786414:FUN786414 GEH786414:GEJ786414 GOD786414:GOF786414 GXZ786414:GYB786414 HHV786414:HHX786414 HRR786414:HRT786414 IBN786414:IBP786414 ILJ786414:ILL786414 IVF786414:IVH786414 JFB786414:JFD786414 JOX786414:JOZ786414 JYT786414:JYV786414 KIP786414:KIR786414 KSL786414:KSN786414 LCH786414:LCJ786414 LMD786414:LMF786414 LVZ786414:LWB786414 MFV786414:MFX786414 MPR786414:MPT786414 MZN786414:MZP786414 NJJ786414:NJL786414 NTF786414:NTH786414 ODB786414:ODD786414 OMX786414:OMZ786414 OWT786414:OWV786414 PGP786414:PGR786414 PQL786414:PQN786414 QAH786414:QAJ786414 QKD786414:QKF786414 QTZ786414:QUB786414 RDV786414:RDX786414 RNR786414:RNT786414 RXN786414:RXP786414 SHJ786414:SHL786414 SRF786414:SRH786414 TBB786414:TBD786414 TKX786414:TKZ786414 TUT786414:TUV786414 UEP786414:UER786414 UOL786414:UON786414 UYH786414:UYJ786414 VID786414:VIF786414 VRZ786414:VSB786414 WBV786414:WBX786414 WLR786414:WLT786414 WVN786414:WVP786414 JB851950:JD851950 SX851950:SZ851950 ACT851950:ACV851950 AMP851950:AMR851950 AWL851950:AWN851950 BGH851950:BGJ851950 BQD851950:BQF851950 BZZ851950:CAB851950 CJV851950:CJX851950 CTR851950:CTT851950 DDN851950:DDP851950 DNJ851950:DNL851950 DXF851950:DXH851950 EHB851950:EHD851950 EQX851950:EQZ851950 FAT851950:FAV851950 FKP851950:FKR851950 FUL851950:FUN851950 GEH851950:GEJ851950 GOD851950:GOF851950 GXZ851950:GYB851950 HHV851950:HHX851950 HRR851950:HRT851950 IBN851950:IBP851950 ILJ851950:ILL851950 IVF851950:IVH851950 JFB851950:JFD851950 JOX851950:JOZ851950 JYT851950:JYV851950 KIP851950:KIR851950 KSL851950:KSN851950 LCH851950:LCJ851950 LMD851950:LMF851950 LVZ851950:LWB851950 MFV851950:MFX851950 MPR851950:MPT851950 MZN851950:MZP851950 NJJ851950:NJL851950 NTF851950:NTH851950 ODB851950:ODD851950 OMX851950:OMZ851950 OWT851950:OWV851950 PGP851950:PGR851950 PQL851950:PQN851950 QAH851950:QAJ851950 QKD851950:QKF851950 QTZ851950:QUB851950 RDV851950:RDX851950 RNR851950:RNT851950 RXN851950:RXP851950 SHJ851950:SHL851950 SRF851950:SRH851950 TBB851950:TBD851950 TKX851950:TKZ851950 TUT851950:TUV851950 UEP851950:UER851950 UOL851950:UON851950 UYH851950:UYJ851950 VID851950:VIF851950 VRZ851950:VSB851950 WBV851950:WBX851950 WLR851950:WLT851950 WVN851950:WVP851950 JB917486:JD917486 SX917486:SZ917486 ACT917486:ACV917486 AMP917486:AMR917486 AWL917486:AWN917486 BGH917486:BGJ917486 BQD917486:BQF917486 BZZ917486:CAB917486 CJV917486:CJX917486 CTR917486:CTT917486 DDN917486:DDP917486 DNJ917486:DNL917486 DXF917486:DXH917486 EHB917486:EHD917486 EQX917486:EQZ917486 FAT917486:FAV917486 FKP917486:FKR917486 FUL917486:FUN917486 GEH917486:GEJ917486 GOD917486:GOF917486 GXZ917486:GYB917486 HHV917486:HHX917486 HRR917486:HRT917486 IBN917486:IBP917486 ILJ917486:ILL917486 IVF917486:IVH917486 JFB917486:JFD917486 JOX917486:JOZ917486 JYT917486:JYV917486 KIP917486:KIR917486 KSL917486:KSN917486 LCH917486:LCJ917486 LMD917486:LMF917486 LVZ917486:LWB917486 MFV917486:MFX917486 MPR917486:MPT917486 MZN917486:MZP917486 NJJ917486:NJL917486 NTF917486:NTH917486 ODB917486:ODD917486 OMX917486:OMZ917486 OWT917486:OWV917486 PGP917486:PGR917486 PQL917486:PQN917486 QAH917486:QAJ917486 QKD917486:QKF917486 QTZ917486:QUB917486 RDV917486:RDX917486 RNR917486:RNT917486 RXN917486:RXP917486 SHJ917486:SHL917486 SRF917486:SRH917486 TBB917486:TBD917486 TKX917486:TKZ917486 TUT917486:TUV917486 UEP917486:UER917486 UOL917486:UON917486 UYH917486:UYJ917486 VID917486:VIF917486 VRZ917486:VSB917486 WBV917486:WBX917486 WLR917486:WLT917486 WVN917486:WVP917486 JB983022:JD983022 SX983022:SZ983022 ACT983022:ACV983022 AMP983022:AMR983022 AWL983022:AWN983022 BGH983022:BGJ983022 BQD983022:BQF983022 BZZ983022:CAB983022 CJV983022:CJX983022 CTR983022:CTT983022 DDN983022:DDP983022 DNJ983022:DNL983022 DXF983022:DXH983022 EHB983022:EHD983022 EQX983022:EQZ983022 FAT983022:FAV983022 FKP983022:FKR983022 FUL983022:FUN983022 GEH983022:GEJ983022 GOD983022:GOF983022 GXZ983022:GYB983022 HHV983022:HHX983022 HRR983022:HRT983022 IBN983022:IBP983022 ILJ983022:ILL983022 IVF983022:IVH983022 JFB983022:JFD983022 JOX983022:JOZ983022 JYT983022:JYV983022 KIP983022:KIR983022 KSL983022:KSN983022 LCH983022:LCJ983022 LMD983022:LMF983022 LVZ983022:LWB983022 MFV983022:MFX983022 MPR983022:MPT983022 MZN983022:MZP983022 NJJ983022:NJL983022 NTF983022:NTH983022 ODB983022:ODD983022 OMX983022:OMZ983022 OWT983022:OWV983022 PGP983022:PGR983022 PQL983022:PQN983022 QAH983022:QAJ983022 QKD983022:QKF983022 QTZ983022:QUB983022 RDV983022:RDX983022 RNR983022:RNT983022 RXN983022:RXP983022 SHJ983022:SHL983022 SRF983022:SRH983022 TBB983022:TBD983022 TKX983022:TKZ983022 TUT983022:TUV983022 UEP983022:UER983022 UOL983022:UON983022 UYH983022:UYJ983022 VID983022:VIF983022 VRZ983022:VSB983022 WBV983022:WBX983022 WLR983022:WLT983022">
      <formula1>#REF!</formula1>
    </dataValidation>
    <dataValidation type="list" allowBlank="1" showInputMessage="1" showErrorMessage="1" promptTitle="HOME Unit Designation" prompt="Select the appropriate HOME rent and unit designation for this unit (30%/30%, LH/50%, MR, etc.). " sqref="WVI983026:WVI983073 WVI7:WVI54 WLM7:WLM54 WBQ7:WBQ54 VRU7:VRU54 VHY7:VHY54 UYC7:UYC54 UOG7:UOG54 UEK7:UEK54 TUO7:TUO54 TKS7:TKS54 TAW7:TAW54 SRA7:SRA54 SHE7:SHE54 RXI7:RXI54 RNM7:RNM54 RDQ7:RDQ54 QTU7:QTU54 QJY7:QJY54 QAC7:QAC54 PQG7:PQG54 PGK7:PGK54 OWO7:OWO54 OMS7:OMS54 OCW7:OCW54 NTA7:NTA54 NJE7:NJE54 MZI7:MZI54 MPM7:MPM54 MFQ7:MFQ54 LVU7:LVU54 LLY7:LLY54 LCC7:LCC54 KSG7:KSG54 KIK7:KIK54 JYO7:JYO54 JOS7:JOS54 JEW7:JEW54 IVA7:IVA54 ILE7:ILE54 IBI7:IBI54 HRM7:HRM54 HHQ7:HHQ54 GXU7:GXU54 GNY7:GNY54 GEC7:GEC54 FUG7:FUG54 FKK7:FKK54 FAO7:FAO54 EQS7:EQS54 EGW7:EGW54 DXA7:DXA54 DNE7:DNE54 DDI7:DDI54 CTM7:CTM54 CJQ7:CJQ54 BZU7:BZU54 BPY7:BPY54 BGC7:BGC54 AWG7:AWG54 AMK7:AMK54 ACO7:ACO54 SS7:SS54 IW7:IW54 D983026:D983073 D917490:D917537 D851954:D852001 D786418:D786465 D720882:D720929 D655346:D655393 D589810:D589857 D524274:D524321 D458738:D458785 D393202:D393249 D327666:D327713 D262130:D262177 D196594:D196641 D131058:D131105 D65522:D65569 WLM983026:WLM983073 WBQ983026:WBQ983073 VRU983026:VRU983073 VHY983026:VHY983073 UYC983026:UYC983073 UOG983026:UOG983073 UEK983026:UEK983073 TUO983026:TUO983073 TKS983026:TKS983073 TAW983026:TAW983073 SRA983026:SRA983073 SHE983026:SHE983073 RXI983026:RXI983073 RNM983026:RNM983073 RDQ983026:RDQ983073 QTU983026:QTU983073 QJY983026:QJY983073 QAC983026:QAC983073 PQG983026:PQG983073 PGK983026:PGK983073 OWO983026:OWO983073 OMS983026:OMS983073 OCW983026:OCW983073 NTA983026:NTA983073 NJE983026:NJE983073 MZI983026:MZI983073 MPM983026:MPM983073 MFQ983026:MFQ983073 LVU983026:LVU983073 LLY983026:LLY983073 LCC983026:LCC983073 KSG983026:KSG983073 KIK983026:KIK983073 JYO983026:JYO983073 JOS983026:JOS983073 JEW983026:JEW983073 IVA983026:IVA983073 ILE983026:ILE983073 IBI983026:IBI983073 HRM983026:HRM983073 HHQ983026:HHQ983073 GXU983026:GXU983073 GNY983026:GNY983073 GEC983026:GEC983073 FUG983026:FUG983073 FKK983026:FKK983073 FAO983026:FAO983073 EQS983026:EQS983073 EGW983026:EGW983073 DXA983026:DXA983073 DNE983026:DNE983073 DDI983026:DDI983073 CTM983026:CTM983073 CJQ983026:CJQ983073 BZU983026:BZU983073 BPY983026:BPY983073 BGC983026:BGC983073 AWG983026:AWG983073 AMK983026:AMK983073 ACO983026:ACO983073 SS983026:SS983073 IW983026:IW983073 WVI917490:WVI917537 WLM917490:WLM917537 WBQ917490:WBQ917537 VRU917490:VRU917537 VHY917490:VHY917537 UYC917490:UYC917537 UOG917490:UOG917537 UEK917490:UEK917537 TUO917490:TUO917537 TKS917490:TKS917537 TAW917490:TAW917537 SRA917490:SRA917537 SHE917490:SHE917537 RXI917490:RXI917537 RNM917490:RNM917537 RDQ917490:RDQ917537 QTU917490:QTU917537 QJY917490:QJY917537 QAC917490:QAC917537 PQG917490:PQG917537 PGK917490:PGK917537 OWO917490:OWO917537 OMS917490:OMS917537 OCW917490:OCW917537 NTA917490:NTA917537 NJE917490:NJE917537 MZI917490:MZI917537 MPM917490:MPM917537 MFQ917490:MFQ917537 LVU917490:LVU917537 LLY917490:LLY917537 LCC917490:LCC917537 KSG917490:KSG917537 KIK917490:KIK917537 JYO917490:JYO917537 JOS917490:JOS917537 JEW917490:JEW917537 IVA917490:IVA917537 ILE917490:ILE917537 IBI917490:IBI917537 HRM917490:HRM917537 HHQ917490:HHQ917537 GXU917490:GXU917537 GNY917490:GNY917537 GEC917490:GEC917537 FUG917490:FUG917537 FKK917490:FKK917537 FAO917490:FAO917537 EQS917490:EQS917537 EGW917490:EGW917537 DXA917490:DXA917537 DNE917490:DNE917537 DDI917490:DDI917537 CTM917490:CTM917537 CJQ917490:CJQ917537 BZU917490:BZU917537 BPY917490:BPY917537 BGC917490:BGC917537 AWG917490:AWG917537 AMK917490:AMK917537 ACO917490:ACO917537 SS917490:SS917537 IW917490:IW917537 WVI851954:WVI852001 WLM851954:WLM852001 WBQ851954:WBQ852001 VRU851954:VRU852001 VHY851954:VHY852001 UYC851954:UYC852001 UOG851954:UOG852001 UEK851954:UEK852001 TUO851954:TUO852001 TKS851954:TKS852001 TAW851954:TAW852001 SRA851954:SRA852001 SHE851954:SHE852001 RXI851954:RXI852001 RNM851954:RNM852001 RDQ851954:RDQ852001 QTU851954:QTU852001 QJY851954:QJY852001 QAC851954:QAC852001 PQG851954:PQG852001 PGK851954:PGK852001 OWO851954:OWO852001 OMS851954:OMS852001 OCW851954:OCW852001 NTA851954:NTA852001 NJE851954:NJE852001 MZI851954:MZI852001 MPM851954:MPM852001 MFQ851954:MFQ852001 LVU851954:LVU852001 LLY851954:LLY852001 LCC851954:LCC852001 KSG851954:KSG852001 KIK851954:KIK852001 JYO851954:JYO852001 JOS851954:JOS852001 JEW851954:JEW852001 IVA851954:IVA852001 ILE851954:ILE852001 IBI851954:IBI852001 HRM851954:HRM852001 HHQ851954:HHQ852001 GXU851954:GXU852001 GNY851954:GNY852001 GEC851954:GEC852001 FUG851954:FUG852001 FKK851954:FKK852001 FAO851954:FAO852001 EQS851954:EQS852001 EGW851954:EGW852001 DXA851954:DXA852001 DNE851954:DNE852001 DDI851954:DDI852001 CTM851954:CTM852001 CJQ851954:CJQ852001 BZU851954:BZU852001 BPY851954:BPY852001 BGC851954:BGC852001 AWG851954:AWG852001 AMK851954:AMK852001 ACO851954:ACO852001 SS851954:SS852001 IW851954:IW852001 WVI786418:WVI786465 WLM786418:WLM786465 WBQ786418:WBQ786465 VRU786418:VRU786465 VHY786418:VHY786465 UYC786418:UYC786465 UOG786418:UOG786465 UEK786418:UEK786465 TUO786418:TUO786465 TKS786418:TKS786465 TAW786418:TAW786465 SRA786418:SRA786465 SHE786418:SHE786465 RXI786418:RXI786465 RNM786418:RNM786465 RDQ786418:RDQ786465 QTU786418:QTU786465 QJY786418:QJY786465 QAC786418:QAC786465 PQG786418:PQG786465 PGK786418:PGK786465 OWO786418:OWO786465 OMS786418:OMS786465 OCW786418:OCW786465 NTA786418:NTA786465 NJE786418:NJE786465 MZI786418:MZI786465 MPM786418:MPM786465 MFQ786418:MFQ786465 LVU786418:LVU786465 LLY786418:LLY786465 LCC786418:LCC786465 KSG786418:KSG786465 KIK786418:KIK786465 JYO786418:JYO786465 JOS786418:JOS786465 JEW786418:JEW786465 IVA786418:IVA786465 ILE786418:ILE786465 IBI786418:IBI786465 HRM786418:HRM786465 HHQ786418:HHQ786465 GXU786418:GXU786465 GNY786418:GNY786465 GEC786418:GEC786465 FUG786418:FUG786465 FKK786418:FKK786465 FAO786418:FAO786465 EQS786418:EQS786465 EGW786418:EGW786465 DXA786418:DXA786465 DNE786418:DNE786465 DDI786418:DDI786465 CTM786418:CTM786465 CJQ786418:CJQ786465 BZU786418:BZU786465 BPY786418:BPY786465 BGC786418:BGC786465 AWG786418:AWG786465 AMK786418:AMK786465 ACO786418:ACO786465 SS786418:SS786465 IW786418:IW786465 WVI720882:WVI720929 WLM720882:WLM720929 WBQ720882:WBQ720929 VRU720882:VRU720929 VHY720882:VHY720929 UYC720882:UYC720929 UOG720882:UOG720929 UEK720882:UEK720929 TUO720882:TUO720929 TKS720882:TKS720929 TAW720882:TAW720929 SRA720882:SRA720929 SHE720882:SHE720929 RXI720882:RXI720929 RNM720882:RNM720929 RDQ720882:RDQ720929 QTU720882:QTU720929 QJY720882:QJY720929 QAC720882:QAC720929 PQG720882:PQG720929 PGK720882:PGK720929 OWO720882:OWO720929 OMS720882:OMS720929 OCW720882:OCW720929 NTA720882:NTA720929 NJE720882:NJE720929 MZI720882:MZI720929 MPM720882:MPM720929 MFQ720882:MFQ720929 LVU720882:LVU720929 LLY720882:LLY720929 LCC720882:LCC720929 KSG720882:KSG720929 KIK720882:KIK720929 JYO720882:JYO720929 JOS720882:JOS720929 JEW720882:JEW720929 IVA720882:IVA720929 ILE720882:ILE720929 IBI720882:IBI720929 HRM720882:HRM720929 HHQ720882:HHQ720929 GXU720882:GXU720929 GNY720882:GNY720929 GEC720882:GEC720929 FUG720882:FUG720929 FKK720882:FKK720929 FAO720882:FAO720929 EQS720882:EQS720929 EGW720882:EGW720929 DXA720882:DXA720929 DNE720882:DNE720929 DDI720882:DDI720929 CTM720882:CTM720929 CJQ720882:CJQ720929 BZU720882:BZU720929 BPY720882:BPY720929 BGC720882:BGC720929 AWG720882:AWG720929 AMK720882:AMK720929 ACO720882:ACO720929 SS720882:SS720929 IW720882:IW720929 WVI655346:WVI655393 WLM655346:WLM655393 WBQ655346:WBQ655393 VRU655346:VRU655393 VHY655346:VHY655393 UYC655346:UYC655393 UOG655346:UOG655393 UEK655346:UEK655393 TUO655346:TUO655393 TKS655346:TKS655393 TAW655346:TAW655393 SRA655346:SRA655393 SHE655346:SHE655393 RXI655346:RXI655393 RNM655346:RNM655393 RDQ655346:RDQ655393 QTU655346:QTU655393 QJY655346:QJY655393 QAC655346:QAC655393 PQG655346:PQG655393 PGK655346:PGK655393 OWO655346:OWO655393 OMS655346:OMS655393 OCW655346:OCW655393 NTA655346:NTA655393 NJE655346:NJE655393 MZI655346:MZI655393 MPM655346:MPM655393 MFQ655346:MFQ655393 LVU655346:LVU655393 LLY655346:LLY655393 LCC655346:LCC655393 KSG655346:KSG655393 KIK655346:KIK655393 JYO655346:JYO655393 JOS655346:JOS655393 JEW655346:JEW655393 IVA655346:IVA655393 ILE655346:ILE655393 IBI655346:IBI655393 HRM655346:HRM655393 HHQ655346:HHQ655393 GXU655346:GXU655393 GNY655346:GNY655393 GEC655346:GEC655393 FUG655346:FUG655393 FKK655346:FKK655393 FAO655346:FAO655393 EQS655346:EQS655393 EGW655346:EGW655393 DXA655346:DXA655393 DNE655346:DNE655393 DDI655346:DDI655393 CTM655346:CTM655393 CJQ655346:CJQ655393 BZU655346:BZU655393 BPY655346:BPY655393 BGC655346:BGC655393 AWG655346:AWG655393 AMK655346:AMK655393 ACO655346:ACO655393 SS655346:SS655393 IW655346:IW655393 WVI589810:WVI589857 WLM589810:WLM589857 WBQ589810:WBQ589857 VRU589810:VRU589857 VHY589810:VHY589857 UYC589810:UYC589857 UOG589810:UOG589857 UEK589810:UEK589857 TUO589810:TUO589857 TKS589810:TKS589857 TAW589810:TAW589857 SRA589810:SRA589857 SHE589810:SHE589857 RXI589810:RXI589857 RNM589810:RNM589857 RDQ589810:RDQ589857 QTU589810:QTU589857 QJY589810:QJY589857 QAC589810:QAC589857 PQG589810:PQG589857 PGK589810:PGK589857 OWO589810:OWO589857 OMS589810:OMS589857 OCW589810:OCW589857 NTA589810:NTA589857 NJE589810:NJE589857 MZI589810:MZI589857 MPM589810:MPM589857 MFQ589810:MFQ589857 LVU589810:LVU589857 LLY589810:LLY589857 LCC589810:LCC589857 KSG589810:KSG589857 KIK589810:KIK589857 JYO589810:JYO589857 JOS589810:JOS589857 JEW589810:JEW589857 IVA589810:IVA589857 ILE589810:ILE589857 IBI589810:IBI589857 HRM589810:HRM589857 HHQ589810:HHQ589857 GXU589810:GXU589857 GNY589810:GNY589857 GEC589810:GEC589857 FUG589810:FUG589857 FKK589810:FKK589857 FAO589810:FAO589857 EQS589810:EQS589857 EGW589810:EGW589857 DXA589810:DXA589857 DNE589810:DNE589857 DDI589810:DDI589857 CTM589810:CTM589857 CJQ589810:CJQ589857 BZU589810:BZU589857 BPY589810:BPY589857 BGC589810:BGC589857 AWG589810:AWG589857 AMK589810:AMK589857 ACO589810:ACO589857 SS589810:SS589857 IW589810:IW589857 WVI524274:WVI524321 WLM524274:WLM524321 WBQ524274:WBQ524321 VRU524274:VRU524321 VHY524274:VHY524321 UYC524274:UYC524321 UOG524274:UOG524321 UEK524274:UEK524321 TUO524274:TUO524321 TKS524274:TKS524321 TAW524274:TAW524321 SRA524274:SRA524321 SHE524274:SHE524321 RXI524274:RXI524321 RNM524274:RNM524321 RDQ524274:RDQ524321 QTU524274:QTU524321 QJY524274:QJY524321 QAC524274:QAC524321 PQG524274:PQG524321 PGK524274:PGK524321 OWO524274:OWO524321 OMS524274:OMS524321 OCW524274:OCW524321 NTA524274:NTA524321 NJE524274:NJE524321 MZI524274:MZI524321 MPM524274:MPM524321 MFQ524274:MFQ524321 LVU524274:LVU524321 LLY524274:LLY524321 LCC524274:LCC524321 KSG524274:KSG524321 KIK524274:KIK524321 JYO524274:JYO524321 JOS524274:JOS524321 JEW524274:JEW524321 IVA524274:IVA524321 ILE524274:ILE524321 IBI524274:IBI524321 HRM524274:HRM524321 HHQ524274:HHQ524321 GXU524274:GXU524321 GNY524274:GNY524321 GEC524274:GEC524321 FUG524274:FUG524321 FKK524274:FKK524321 FAO524274:FAO524321 EQS524274:EQS524321 EGW524274:EGW524321 DXA524274:DXA524321 DNE524274:DNE524321 DDI524274:DDI524321 CTM524274:CTM524321 CJQ524274:CJQ524321 BZU524274:BZU524321 BPY524274:BPY524321 BGC524274:BGC524321 AWG524274:AWG524321 AMK524274:AMK524321 ACO524274:ACO524321 SS524274:SS524321 IW524274:IW524321 WVI458738:WVI458785 WLM458738:WLM458785 WBQ458738:WBQ458785 VRU458738:VRU458785 VHY458738:VHY458785 UYC458738:UYC458785 UOG458738:UOG458785 UEK458738:UEK458785 TUO458738:TUO458785 TKS458738:TKS458785 TAW458738:TAW458785 SRA458738:SRA458785 SHE458738:SHE458785 RXI458738:RXI458785 RNM458738:RNM458785 RDQ458738:RDQ458785 QTU458738:QTU458785 QJY458738:QJY458785 QAC458738:QAC458785 PQG458738:PQG458785 PGK458738:PGK458785 OWO458738:OWO458785 OMS458738:OMS458785 OCW458738:OCW458785 NTA458738:NTA458785 NJE458738:NJE458785 MZI458738:MZI458785 MPM458738:MPM458785 MFQ458738:MFQ458785 LVU458738:LVU458785 LLY458738:LLY458785 LCC458738:LCC458785 KSG458738:KSG458785 KIK458738:KIK458785 JYO458738:JYO458785 JOS458738:JOS458785 JEW458738:JEW458785 IVA458738:IVA458785 ILE458738:ILE458785 IBI458738:IBI458785 HRM458738:HRM458785 HHQ458738:HHQ458785 GXU458738:GXU458785 GNY458738:GNY458785 GEC458738:GEC458785 FUG458738:FUG458785 FKK458738:FKK458785 FAO458738:FAO458785 EQS458738:EQS458785 EGW458738:EGW458785 DXA458738:DXA458785 DNE458738:DNE458785 DDI458738:DDI458785 CTM458738:CTM458785 CJQ458738:CJQ458785 BZU458738:BZU458785 BPY458738:BPY458785 BGC458738:BGC458785 AWG458738:AWG458785 AMK458738:AMK458785 ACO458738:ACO458785 SS458738:SS458785 IW458738:IW458785 WVI393202:WVI393249 WLM393202:WLM393249 WBQ393202:WBQ393249 VRU393202:VRU393249 VHY393202:VHY393249 UYC393202:UYC393249 UOG393202:UOG393249 UEK393202:UEK393249 TUO393202:TUO393249 TKS393202:TKS393249 TAW393202:TAW393249 SRA393202:SRA393249 SHE393202:SHE393249 RXI393202:RXI393249 RNM393202:RNM393249 RDQ393202:RDQ393249 QTU393202:QTU393249 QJY393202:QJY393249 QAC393202:QAC393249 PQG393202:PQG393249 PGK393202:PGK393249 OWO393202:OWO393249 OMS393202:OMS393249 OCW393202:OCW393249 NTA393202:NTA393249 NJE393202:NJE393249 MZI393202:MZI393249 MPM393202:MPM393249 MFQ393202:MFQ393249 LVU393202:LVU393249 LLY393202:LLY393249 LCC393202:LCC393249 KSG393202:KSG393249 KIK393202:KIK393249 JYO393202:JYO393249 JOS393202:JOS393249 JEW393202:JEW393249 IVA393202:IVA393249 ILE393202:ILE393249 IBI393202:IBI393249 HRM393202:HRM393249 HHQ393202:HHQ393249 GXU393202:GXU393249 GNY393202:GNY393249 GEC393202:GEC393249 FUG393202:FUG393249 FKK393202:FKK393249 FAO393202:FAO393249 EQS393202:EQS393249 EGW393202:EGW393249 DXA393202:DXA393249 DNE393202:DNE393249 DDI393202:DDI393249 CTM393202:CTM393249 CJQ393202:CJQ393249 BZU393202:BZU393249 BPY393202:BPY393249 BGC393202:BGC393249 AWG393202:AWG393249 AMK393202:AMK393249 ACO393202:ACO393249 SS393202:SS393249 IW393202:IW393249 WVI327666:WVI327713 WLM327666:WLM327713 WBQ327666:WBQ327713 VRU327666:VRU327713 VHY327666:VHY327713 UYC327666:UYC327713 UOG327666:UOG327713 UEK327666:UEK327713 TUO327666:TUO327713 TKS327666:TKS327713 TAW327666:TAW327713 SRA327666:SRA327713 SHE327666:SHE327713 RXI327666:RXI327713 RNM327666:RNM327713 RDQ327666:RDQ327713 QTU327666:QTU327713 QJY327666:QJY327713 QAC327666:QAC327713 PQG327666:PQG327713 PGK327666:PGK327713 OWO327666:OWO327713 OMS327666:OMS327713 OCW327666:OCW327713 NTA327666:NTA327713 NJE327666:NJE327713 MZI327666:MZI327713 MPM327666:MPM327713 MFQ327666:MFQ327713 LVU327666:LVU327713 LLY327666:LLY327713 LCC327666:LCC327713 KSG327666:KSG327713 KIK327666:KIK327713 JYO327666:JYO327713 JOS327666:JOS327713 JEW327666:JEW327713 IVA327666:IVA327713 ILE327666:ILE327713 IBI327666:IBI327713 HRM327666:HRM327713 HHQ327666:HHQ327713 GXU327666:GXU327713 GNY327666:GNY327713 GEC327666:GEC327713 FUG327666:FUG327713 FKK327666:FKK327713 FAO327666:FAO327713 EQS327666:EQS327713 EGW327666:EGW327713 DXA327666:DXA327713 DNE327666:DNE327713 DDI327666:DDI327713 CTM327666:CTM327713 CJQ327666:CJQ327713 BZU327666:BZU327713 BPY327666:BPY327713 BGC327666:BGC327713 AWG327666:AWG327713 AMK327666:AMK327713 ACO327666:ACO327713 SS327666:SS327713 IW327666:IW327713 WVI262130:WVI262177 WLM262130:WLM262177 WBQ262130:WBQ262177 VRU262130:VRU262177 VHY262130:VHY262177 UYC262130:UYC262177 UOG262130:UOG262177 UEK262130:UEK262177 TUO262130:TUO262177 TKS262130:TKS262177 TAW262130:TAW262177 SRA262130:SRA262177 SHE262130:SHE262177 RXI262130:RXI262177 RNM262130:RNM262177 RDQ262130:RDQ262177 QTU262130:QTU262177 QJY262130:QJY262177 QAC262130:QAC262177 PQG262130:PQG262177 PGK262130:PGK262177 OWO262130:OWO262177 OMS262130:OMS262177 OCW262130:OCW262177 NTA262130:NTA262177 NJE262130:NJE262177 MZI262130:MZI262177 MPM262130:MPM262177 MFQ262130:MFQ262177 LVU262130:LVU262177 LLY262130:LLY262177 LCC262130:LCC262177 KSG262130:KSG262177 KIK262130:KIK262177 JYO262130:JYO262177 JOS262130:JOS262177 JEW262130:JEW262177 IVA262130:IVA262177 ILE262130:ILE262177 IBI262130:IBI262177 HRM262130:HRM262177 HHQ262130:HHQ262177 GXU262130:GXU262177 GNY262130:GNY262177 GEC262130:GEC262177 FUG262130:FUG262177 FKK262130:FKK262177 FAO262130:FAO262177 EQS262130:EQS262177 EGW262130:EGW262177 DXA262130:DXA262177 DNE262130:DNE262177 DDI262130:DDI262177 CTM262130:CTM262177 CJQ262130:CJQ262177 BZU262130:BZU262177 BPY262130:BPY262177 BGC262130:BGC262177 AWG262130:AWG262177 AMK262130:AMK262177 ACO262130:ACO262177 SS262130:SS262177 IW262130:IW262177 WVI196594:WVI196641 WLM196594:WLM196641 WBQ196594:WBQ196641 VRU196594:VRU196641 VHY196594:VHY196641 UYC196594:UYC196641 UOG196594:UOG196641 UEK196594:UEK196641 TUO196594:TUO196641 TKS196594:TKS196641 TAW196594:TAW196641 SRA196594:SRA196641 SHE196594:SHE196641 RXI196594:RXI196641 RNM196594:RNM196641 RDQ196594:RDQ196641 QTU196594:QTU196641 QJY196594:QJY196641 QAC196594:QAC196641 PQG196594:PQG196641 PGK196594:PGK196641 OWO196594:OWO196641 OMS196594:OMS196641 OCW196594:OCW196641 NTA196594:NTA196641 NJE196594:NJE196641 MZI196594:MZI196641 MPM196594:MPM196641 MFQ196594:MFQ196641 LVU196594:LVU196641 LLY196594:LLY196641 LCC196594:LCC196641 KSG196594:KSG196641 KIK196594:KIK196641 JYO196594:JYO196641 JOS196594:JOS196641 JEW196594:JEW196641 IVA196594:IVA196641 ILE196594:ILE196641 IBI196594:IBI196641 HRM196594:HRM196641 HHQ196594:HHQ196641 GXU196594:GXU196641 GNY196594:GNY196641 GEC196594:GEC196641 FUG196594:FUG196641 FKK196594:FKK196641 FAO196594:FAO196641 EQS196594:EQS196641 EGW196594:EGW196641 DXA196594:DXA196641 DNE196594:DNE196641 DDI196594:DDI196641 CTM196594:CTM196641 CJQ196594:CJQ196641 BZU196594:BZU196641 BPY196594:BPY196641 BGC196594:BGC196641 AWG196594:AWG196641 AMK196594:AMK196641 ACO196594:ACO196641 SS196594:SS196641 IW196594:IW196641 WVI131058:WVI131105 WLM131058:WLM131105 WBQ131058:WBQ131105 VRU131058:VRU131105 VHY131058:VHY131105 UYC131058:UYC131105 UOG131058:UOG131105 UEK131058:UEK131105 TUO131058:TUO131105 TKS131058:TKS131105 TAW131058:TAW131105 SRA131058:SRA131105 SHE131058:SHE131105 RXI131058:RXI131105 RNM131058:RNM131105 RDQ131058:RDQ131105 QTU131058:QTU131105 QJY131058:QJY131105 QAC131058:QAC131105 PQG131058:PQG131105 PGK131058:PGK131105 OWO131058:OWO131105 OMS131058:OMS131105 OCW131058:OCW131105 NTA131058:NTA131105 NJE131058:NJE131105 MZI131058:MZI131105 MPM131058:MPM131105 MFQ131058:MFQ131105 LVU131058:LVU131105 LLY131058:LLY131105 LCC131058:LCC131105 KSG131058:KSG131105 KIK131058:KIK131105 JYO131058:JYO131105 JOS131058:JOS131105 JEW131058:JEW131105 IVA131058:IVA131105 ILE131058:ILE131105 IBI131058:IBI131105 HRM131058:HRM131105 HHQ131058:HHQ131105 GXU131058:GXU131105 GNY131058:GNY131105 GEC131058:GEC131105 FUG131058:FUG131105 FKK131058:FKK131105 FAO131058:FAO131105 EQS131058:EQS131105 EGW131058:EGW131105 DXA131058:DXA131105 DNE131058:DNE131105 DDI131058:DDI131105 CTM131058:CTM131105 CJQ131058:CJQ131105 BZU131058:BZU131105 BPY131058:BPY131105 BGC131058:BGC131105 AWG131058:AWG131105 AMK131058:AMK131105 ACO131058:ACO131105 SS131058:SS131105 IW131058:IW131105 WVI65522:WVI65569 WLM65522:WLM65569 WBQ65522:WBQ65569 VRU65522:VRU65569 VHY65522:VHY65569 UYC65522:UYC65569 UOG65522:UOG65569 UEK65522:UEK65569 TUO65522:TUO65569 TKS65522:TKS65569 TAW65522:TAW65569 SRA65522:SRA65569 SHE65522:SHE65569 RXI65522:RXI65569 RNM65522:RNM65569 RDQ65522:RDQ65569 QTU65522:QTU65569 QJY65522:QJY65569 QAC65522:QAC65569 PQG65522:PQG65569 PGK65522:PGK65569 OWO65522:OWO65569 OMS65522:OMS65569 OCW65522:OCW65569 NTA65522:NTA65569 NJE65522:NJE65569 MZI65522:MZI65569 MPM65522:MPM65569 MFQ65522:MFQ65569 LVU65522:LVU65569 LLY65522:LLY65569 LCC65522:LCC65569 KSG65522:KSG65569 KIK65522:KIK65569 JYO65522:JYO65569 JOS65522:JOS65569 JEW65522:JEW65569 IVA65522:IVA65569 ILE65522:ILE65569 IBI65522:IBI65569 HRM65522:HRM65569 HHQ65522:HHQ65569 GXU65522:GXU65569 GNY65522:GNY65569 GEC65522:GEC65569 FUG65522:FUG65569 FKK65522:FKK65569 FAO65522:FAO65569 EQS65522:EQS65569 EGW65522:EGW65569 DXA65522:DXA65569 DNE65522:DNE65569 DDI65522:DDI65569 CTM65522:CTM65569 CJQ65522:CJQ65569 BZU65522:BZU65569 BPY65522:BPY65569 BGC65522:BGC65569 AWG65522:AWG65569 AMK65522:AMK65569 ACO65522:ACO65569 SS65522:SS65569 IW65522:IW65569">
      <formula1>#REF!</formula1>
    </dataValidation>
    <dataValidation type="list" allowBlank="1" showInputMessage="1" showErrorMessage="1" promptTitle="MRB Unit Designation" prompt="Select the appropriate Mortgage Revenue Bond unit designation for this unit (MRB30%, MRB40%, MR, etc.). " sqref="WVK983026:WVK983073 IY7:IY54 SU7:SU54 ACQ7:ACQ54 AMM7:AMM54 AWI7:AWI54 BGE7:BGE54 BQA7:BQA54 BZW7:BZW54 CJS7:CJS54 CTO7:CTO54 DDK7:DDK54 DNG7:DNG54 DXC7:DXC54 EGY7:EGY54 EQU7:EQU54 FAQ7:FAQ54 FKM7:FKM54 FUI7:FUI54 GEE7:GEE54 GOA7:GOA54 GXW7:GXW54 HHS7:HHS54 HRO7:HRO54 IBK7:IBK54 ILG7:ILG54 IVC7:IVC54 JEY7:JEY54 JOU7:JOU54 JYQ7:JYQ54 KIM7:KIM54 KSI7:KSI54 LCE7:LCE54 LMA7:LMA54 LVW7:LVW54 MFS7:MFS54 MPO7:MPO54 MZK7:MZK54 NJG7:NJG54 NTC7:NTC54 OCY7:OCY54 OMU7:OMU54 OWQ7:OWQ54 PGM7:PGM54 PQI7:PQI54 QAE7:QAE54 QKA7:QKA54 QTW7:QTW54 RDS7:RDS54 RNO7:RNO54 RXK7:RXK54 SHG7:SHG54 SRC7:SRC54 TAY7:TAY54 TKU7:TKU54 TUQ7:TUQ54 UEM7:UEM54 UOI7:UOI54 UYE7:UYE54 VIA7:VIA54 VRW7:VRW54 WBS7:WBS54 WLO7:WLO54 WVK7:WVK54 IY65522:IY65569 SU65522:SU65569 ACQ65522:ACQ65569 AMM65522:AMM65569 AWI65522:AWI65569 BGE65522:BGE65569 BQA65522:BQA65569 BZW65522:BZW65569 CJS65522:CJS65569 CTO65522:CTO65569 DDK65522:DDK65569 DNG65522:DNG65569 DXC65522:DXC65569 EGY65522:EGY65569 EQU65522:EQU65569 FAQ65522:FAQ65569 FKM65522:FKM65569 FUI65522:FUI65569 GEE65522:GEE65569 GOA65522:GOA65569 GXW65522:GXW65569 HHS65522:HHS65569 HRO65522:HRO65569 IBK65522:IBK65569 ILG65522:ILG65569 IVC65522:IVC65569 JEY65522:JEY65569 JOU65522:JOU65569 JYQ65522:JYQ65569 KIM65522:KIM65569 KSI65522:KSI65569 LCE65522:LCE65569 LMA65522:LMA65569 LVW65522:LVW65569 MFS65522:MFS65569 MPO65522:MPO65569 MZK65522:MZK65569 NJG65522:NJG65569 NTC65522:NTC65569 OCY65522:OCY65569 OMU65522:OMU65569 OWQ65522:OWQ65569 PGM65522:PGM65569 PQI65522:PQI65569 QAE65522:QAE65569 QKA65522:QKA65569 QTW65522:QTW65569 RDS65522:RDS65569 RNO65522:RNO65569 RXK65522:RXK65569 SHG65522:SHG65569 SRC65522:SRC65569 TAY65522:TAY65569 TKU65522:TKU65569 TUQ65522:TUQ65569 UEM65522:UEM65569 UOI65522:UOI65569 UYE65522:UYE65569 VIA65522:VIA65569 VRW65522:VRW65569 WBS65522:WBS65569 WLO65522:WLO65569 WVK65522:WVK65569 IY131058:IY131105 SU131058:SU131105 ACQ131058:ACQ131105 AMM131058:AMM131105 AWI131058:AWI131105 BGE131058:BGE131105 BQA131058:BQA131105 BZW131058:BZW131105 CJS131058:CJS131105 CTO131058:CTO131105 DDK131058:DDK131105 DNG131058:DNG131105 DXC131058:DXC131105 EGY131058:EGY131105 EQU131058:EQU131105 FAQ131058:FAQ131105 FKM131058:FKM131105 FUI131058:FUI131105 GEE131058:GEE131105 GOA131058:GOA131105 GXW131058:GXW131105 HHS131058:HHS131105 HRO131058:HRO131105 IBK131058:IBK131105 ILG131058:ILG131105 IVC131058:IVC131105 JEY131058:JEY131105 JOU131058:JOU131105 JYQ131058:JYQ131105 KIM131058:KIM131105 KSI131058:KSI131105 LCE131058:LCE131105 LMA131058:LMA131105 LVW131058:LVW131105 MFS131058:MFS131105 MPO131058:MPO131105 MZK131058:MZK131105 NJG131058:NJG131105 NTC131058:NTC131105 OCY131058:OCY131105 OMU131058:OMU131105 OWQ131058:OWQ131105 PGM131058:PGM131105 PQI131058:PQI131105 QAE131058:QAE131105 QKA131058:QKA131105 QTW131058:QTW131105 RDS131058:RDS131105 RNO131058:RNO131105 RXK131058:RXK131105 SHG131058:SHG131105 SRC131058:SRC131105 TAY131058:TAY131105 TKU131058:TKU131105 TUQ131058:TUQ131105 UEM131058:UEM131105 UOI131058:UOI131105 UYE131058:UYE131105 VIA131058:VIA131105 VRW131058:VRW131105 WBS131058:WBS131105 WLO131058:WLO131105 WVK131058:WVK131105 IY196594:IY196641 SU196594:SU196641 ACQ196594:ACQ196641 AMM196594:AMM196641 AWI196594:AWI196641 BGE196594:BGE196641 BQA196594:BQA196641 BZW196594:BZW196641 CJS196594:CJS196641 CTO196594:CTO196641 DDK196594:DDK196641 DNG196594:DNG196641 DXC196594:DXC196641 EGY196594:EGY196641 EQU196594:EQU196641 FAQ196594:FAQ196641 FKM196594:FKM196641 FUI196594:FUI196641 GEE196594:GEE196641 GOA196594:GOA196641 GXW196594:GXW196641 HHS196594:HHS196641 HRO196594:HRO196641 IBK196594:IBK196641 ILG196594:ILG196641 IVC196594:IVC196641 JEY196594:JEY196641 JOU196594:JOU196641 JYQ196594:JYQ196641 KIM196594:KIM196641 KSI196594:KSI196641 LCE196594:LCE196641 LMA196594:LMA196641 LVW196594:LVW196641 MFS196594:MFS196641 MPO196594:MPO196641 MZK196594:MZK196641 NJG196594:NJG196641 NTC196594:NTC196641 OCY196594:OCY196641 OMU196594:OMU196641 OWQ196594:OWQ196641 PGM196594:PGM196641 PQI196594:PQI196641 QAE196594:QAE196641 QKA196594:QKA196641 QTW196594:QTW196641 RDS196594:RDS196641 RNO196594:RNO196641 RXK196594:RXK196641 SHG196594:SHG196641 SRC196594:SRC196641 TAY196594:TAY196641 TKU196594:TKU196641 TUQ196594:TUQ196641 UEM196594:UEM196641 UOI196594:UOI196641 UYE196594:UYE196641 VIA196594:VIA196641 VRW196594:VRW196641 WBS196594:WBS196641 WLO196594:WLO196641 WVK196594:WVK196641 IY262130:IY262177 SU262130:SU262177 ACQ262130:ACQ262177 AMM262130:AMM262177 AWI262130:AWI262177 BGE262130:BGE262177 BQA262130:BQA262177 BZW262130:BZW262177 CJS262130:CJS262177 CTO262130:CTO262177 DDK262130:DDK262177 DNG262130:DNG262177 DXC262130:DXC262177 EGY262130:EGY262177 EQU262130:EQU262177 FAQ262130:FAQ262177 FKM262130:FKM262177 FUI262130:FUI262177 GEE262130:GEE262177 GOA262130:GOA262177 GXW262130:GXW262177 HHS262130:HHS262177 HRO262130:HRO262177 IBK262130:IBK262177 ILG262130:ILG262177 IVC262130:IVC262177 JEY262130:JEY262177 JOU262130:JOU262177 JYQ262130:JYQ262177 KIM262130:KIM262177 KSI262130:KSI262177 LCE262130:LCE262177 LMA262130:LMA262177 LVW262130:LVW262177 MFS262130:MFS262177 MPO262130:MPO262177 MZK262130:MZK262177 NJG262130:NJG262177 NTC262130:NTC262177 OCY262130:OCY262177 OMU262130:OMU262177 OWQ262130:OWQ262177 PGM262130:PGM262177 PQI262130:PQI262177 QAE262130:QAE262177 QKA262130:QKA262177 QTW262130:QTW262177 RDS262130:RDS262177 RNO262130:RNO262177 RXK262130:RXK262177 SHG262130:SHG262177 SRC262130:SRC262177 TAY262130:TAY262177 TKU262130:TKU262177 TUQ262130:TUQ262177 UEM262130:UEM262177 UOI262130:UOI262177 UYE262130:UYE262177 VIA262130:VIA262177 VRW262130:VRW262177 WBS262130:WBS262177 WLO262130:WLO262177 WVK262130:WVK262177 IY327666:IY327713 SU327666:SU327713 ACQ327666:ACQ327713 AMM327666:AMM327713 AWI327666:AWI327713 BGE327666:BGE327713 BQA327666:BQA327713 BZW327666:BZW327713 CJS327666:CJS327713 CTO327666:CTO327713 DDK327666:DDK327713 DNG327666:DNG327713 DXC327666:DXC327713 EGY327666:EGY327713 EQU327666:EQU327713 FAQ327666:FAQ327713 FKM327666:FKM327713 FUI327666:FUI327713 GEE327666:GEE327713 GOA327666:GOA327713 GXW327666:GXW327713 HHS327666:HHS327713 HRO327666:HRO327713 IBK327666:IBK327713 ILG327666:ILG327713 IVC327666:IVC327713 JEY327666:JEY327713 JOU327666:JOU327713 JYQ327666:JYQ327713 KIM327666:KIM327713 KSI327666:KSI327713 LCE327666:LCE327713 LMA327666:LMA327713 LVW327666:LVW327713 MFS327666:MFS327713 MPO327666:MPO327713 MZK327666:MZK327713 NJG327666:NJG327713 NTC327666:NTC327713 OCY327666:OCY327713 OMU327666:OMU327713 OWQ327666:OWQ327713 PGM327666:PGM327713 PQI327666:PQI327713 QAE327666:QAE327713 QKA327666:QKA327713 QTW327666:QTW327713 RDS327666:RDS327713 RNO327666:RNO327713 RXK327666:RXK327713 SHG327666:SHG327713 SRC327666:SRC327713 TAY327666:TAY327713 TKU327666:TKU327713 TUQ327666:TUQ327713 UEM327666:UEM327713 UOI327666:UOI327713 UYE327666:UYE327713 VIA327666:VIA327713 VRW327666:VRW327713 WBS327666:WBS327713 WLO327666:WLO327713 WVK327666:WVK327713 IY393202:IY393249 SU393202:SU393249 ACQ393202:ACQ393249 AMM393202:AMM393249 AWI393202:AWI393249 BGE393202:BGE393249 BQA393202:BQA393249 BZW393202:BZW393249 CJS393202:CJS393249 CTO393202:CTO393249 DDK393202:DDK393249 DNG393202:DNG393249 DXC393202:DXC393249 EGY393202:EGY393249 EQU393202:EQU393249 FAQ393202:FAQ393249 FKM393202:FKM393249 FUI393202:FUI393249 GEE393202:GEE393249 GOA393202:GOA393249 GXW393202:GXW393249 HHS393202:HHS393249 HRO393202:HRO393249 IBK393202:IBK393249 ILG393202:ILG393249 IVC393202:IVC393249 JEY393202:JEY393249 JOU393202:JOU393249 JYQ393202:JYQ393249 KIM393202:KIM393249 KSI393202:KSI393249 LCE393202:LCE393249 LMA393202:LMA393249 LVW393202:LVW393249 MFS393202:MFS393249 MPO393202:MPO393249 MZK393202:MZK393249 NJG393202:NJG393249 NTC393202:NTC393249 OCY393202:OCY393249 OMU393202:OMU393249 OWQ393202:OWQ393249 PGM393202:PGM393249 PQI393202:PQI393249 QAE393202:QAE393249 QKA393202:QKA393249 QTW393202:QTW393249 RDS393202:RDS393249 RNO393202:RNO393249 RXK393202:RXK393249 SHG393202:SHG393249 SRC393202:SRC393249 TAY393202:TAY393249 TKU393202:TKU393249 TUQ393202:TUQ393249 UEM393202:UEM393249 UOI393202:UOI393249 UYE393202:UYE393249 VIA393202:VIA393249 VRW393202:VRW393249 WBS393202:WBS393249 WLO393202:WLO393249 WVK393202:WVK393249 IY458738:IY458785 SU458738:SU458785 ACQ458738:ACQ458785 AMM458738:AMM458785 AWI458738:AWI458785 BGE458738:BGE458785 BQA458738:BQA458785 BZW458738:BZW458785 CJS458738:CJS458785 CTO458738:CTO458785 DDK458738:DDK458785 DNG458738:DNG458785 DXC458738:DXC458785 EGY458738:EGY458785 EQU458738:EQU458785 FAQ458738:FAQ458785 FKM458738:FKM458785 FUI458738:FUI458785 GEE458738:GEE458785 GOA458738:GOA458785 GXW458738:GXW458785 HHS458738:HHS458785 HRO458738:HRO458785 IBK458738:IBK458785 ILG458738:ILG458785 IVC458738:IVC458785 JEY458738:JEY458785 JOU458738:JOU458785 JYQ458738:JYQ458785 KIM458738:KIM458785 KSI458738:KSI458785 LCE458738:LCE458785 LMA458738:LMA458785 LVW458738:LVW458785 MFS458738:MFS458785 MPO458738:MPO458785 MZK458738:MZK458785 NJG458738:NJG458785 NTC458738:NTC458785 OCY458738:OCY458785 OMU458738:OMU458785 OWQ458738:OWQ458785 PGM458738:PGM458785 PQI458738:PQI458785 QAE458738:QAE458785 QKA458738:QKA458785 QTW458738:QTW458785 RDS458738:RDS458785 RNO458738:RNO458785 RXK458738:RXK458785 SHG458738:SHG458785 SRC458738:SRC458785 TAY458738:TAY458785 TKU458738:TKU458785 TUQ458738:TUQ458785 UEM458738:UEM458785 UOI458738:UOI458785 UYE458738:UYE458785 VIA458738:VIA458785 VRW458738:VRW458785 WBS458738:WBS458785 WLO458738:WLO458785 WVK458738:WVK458785 IY524274:IY524321 SU524274:SU524321 ACQ524274:ACQ524321 AMM524274:AMM524321 AWI524274:AWI524321 BGE524274:BGE524321 BQA524274:BQA524321 BZW524274:BZW524321 CJS524274:CJS524321 CTO524274:CTO524321 DDK524274:DDK524321 DNG524274:DNG524321 DXC524274:DXC524321 EGY524274:EGY524321 EQU524274:EQU524321 FAQ524274:FAQ524321 FKM524274:FKM524321 FUI524274:FUI524321 GEE524274:GEE524321 GOA524274:GOA524321 GXW524274:GXW524321 HHS524274:HHS524321 HRO524274:HRO524321 IBK524274:IBK524321 ILG524274:ILG524321 IVC524274:IVC524321 JEY524274:JEY524321 JOU524274:JOU524321 JYQ524274:JYQ524321 KIM524274:KIM524321 KSI524274:KSI524321 LCE524274:LCE524321 LMA524274:LMA524321 LVW524274:LVW524321 MFS524274:MFS524321 MPO524274:MPO524321 MZK524274:MZK524321 NJG524274:NJG524321 NTC524274:NTC524321 OCY524274:OCY524321 OMU524274:OMU524321 OWQ524274:OWQ524321 PGM524274:PGM524321 PQI524274:PQI524321 QAE524274:QAE524321 QKA524274:QKA524321 QTW524274:QTW524321 RDS524274:RDS524321 RNO524274:RNO524321 RXK524274:RXK524321 SHG524274:SHG524321 SRC524274:SRC524321 TAY524274:TAY524321 TKU524274:TKU524321 TUQ524274:TUQ524321 UEM524274:UEM524321 UOI524274:UOI524321 UYE524274:UYE524321 VIA524274:VIA524321 VRW524274:VRW524321 WBS524274:WBS524321 WLO524274:WLO524321 WVK524274:WVK524321 IY589810:IY589857 SU589810:SU589857 ACQ589810:ACQ589857 AMM589810:AMM589857 AWI589810:AWI589857 BGE589810:BGE589857 BQA589810:BQA589857 BZW589810:BZW589857 CJS589810:CJS589857 CTO589810:CTO589857 DDK589810:DDK589857 DNG589810:DNG589857 DXC589810:DXC589857 EGY589810:EGY589857 EQU589810:EQU589857 FAQ589810:FAQ589857 FKM589810:FKM589857 FUI589810:FUI589857 GEE589810:GEE589857 GOA589810:GOA589857 GXW589810:GXW589857 HHS589810:HHS589857 HRO589810:HRO589857 IBK589810:IBK589857 ILG589810:ILG589857 IVC589810:IVC589857 JEY589810:JEY589857 JOU589810:JOU589857 JYQ589810:JYQ589857 KIM589810:KIM589857 KSI589810:KSI589857 LCE589810:LCE589857 LMA589810:LMA589857 LVW589810:LVW589857 MFS589810:MFS589857 MPO589810:MPO589857 MZK589810:MZK589857 NJG589810:NJG589857 NTC589810:NTC589857 OCY589810:OCY589857 OMU589810:OMU589857 OWQ589810:OWQ589857 PGM589810:PGM589857 PQI589810:PQI589857 QAE589810:QAE589857 QKA589810:QKA589857 QTW589810:QTW589857 RDS589810:RDS589857 RNO589810:RNO589857 RXK589810:RXK589857 SHG589810:SHG589857 SRC589810:SRC589857 TAY589810:TAY589857 TKU589810:TKU589857 TUQ589810:TUQ589857 UEM589810:UEM589857 UOI589810:UOI589857 UYE589810:UYE589857 VIA589810:VIA589857 VRW589810:VRW589857 WBS589810:WBS589857 WLO589810:WLO589857 WVK589810:WVK589857 IY655346:IY655393 SU655346:SU655393 ACQ655346:ACQ655393 AMM655346:AMM655393 AWI655346:AWI655393 BGE655346:BGE655393 BQA655346:BQA655393 BZW655346:BZW655393 CJS655346:CJS655393 CTO655346:CTO655393 DDK655346:DDK655393 DNG655346:DNG655393 DXC655346:DXC655393 EGY655346:EGY655393 EQU655346:EQU655393 FAQ655346:FAQ655393 FKM655346:FKM655393 FUI655346:FUI655393 GEE655346:GEE655393 GOA655346:GOA655393 GXW655346:GXW655393 HHS655346:HHS655393 HRO655346:HRO655393 IBK655346:IBK655393 ILG655346:ILG655393 IVC655346:IVC655393 JEY655346:JEY655393 JOU655346:JOU655393 JYQ655346:JYQ655393 KIM655346:KIM655393 KSI655346:KSI655393 LCE655346:LCE655393 LMA655346:LMA655393 LVW655346:LVW655393 MFS655346:MFS655393 MPO655346:MPO655393 MZK655346:MZK655393 NJG655346:NJG655393 NTC655346:NTC655393 OCY655346:OCY655393 OMU655346:OMU655393 OWQ655346:OWQ655393 PGM655346:PGM655393 PQI655346:PQI655393 QAE655346:QAE655393 QKA655346:QKA655393 QTW655346:QTW655393 RDS655346:RDS655393 RNO655346:RNO655393 RXK655346:RXK655393 SHG655346:SHG655393 SRC655346:SRC655393 TAY655346:TAY655393 TKU655346:TKU655393 TUQ655346:TUQ655393 UEM655346:UEM655393 UOI655346:UOI655393 UYE655346:UYE655393 VIA655346:VIA655393 VRW655346:VRW655393 WBS655346:WBS655393 WLO655346:WLO655393 WVK655346:WVK655393 IY720882:IY720929 SU720882:SU720929 ACQ720882:ACQ720929 AMM720882:AMM720929 AWI720882:AWI720929 BGE720882:BGE720929 BQA720882:BQA720929 BZW720882:BZW720929 CJS720882:CJS720929 CTO720882:CTO720929 DDK720882:DDK720929 DNG720882:DNG720929 DXC720882:DXC720929 EGY720882:EGY720929 EQU720882:EQU720929 FAQ720882:FAQ720929 FKM720882:FKM720929 FUI720882:FUI720929 GEE720882:GEE720929 GOA720882:GOA720929 GXW720882:GXW720929 HHS720882:HHS720929 HRO720882:HRO720929 IBK720882:IBK720929 ILG720882:ILG720929 IVC720882:IVC720929 JEY720882:JEY720929 JOU720882:JOU720929 JYQ720882:JYQ720929 KIM720882:KIM720929 KSI720882:KSI720929 LCE720882:LCE720929 LMA720882:LMA720929 LVW720882:LVW720929 MFS720882:MFS720929 MPO720882:MPO720929 MZK720882:MZK720929 NJG720882:NJG720929 NTC720882:NTC720929 OCY720882:OCY720929 OMU720882:OMU720929 OWQ720882:OWQ720929 PGM720882:PGM720929 PQI720882:PQI720929 QAE720882:QAE720929 QKA720882:QKA720929 QTW720882:QTW720929 RDS720882:RDS720929 RNO720882:RNO720929 RXK720882:RXK720929 SHG720882:SHG720929 SRC720882:SRC720929 TAY720882:TAY720929 TKU720882:TKU720929 TUQ720882:TUQ720929 UEM720882:UEM720929 UOI720882:UOI720929 UYE720882:UYE720929 VIA720882:VIA720929 VRW720882:VRW720929 WBS720882:WBS720929 WLO720882:WLO720929 WVK720882:WVK720929 IY786418:IY786465 SU786418:SU786465 ACQ786418:ACQ786465 AMM786418:AMM786465 AWI786418:AWI786465 BGE786418:BGE786465 BQA786418:BQA786465 BZW786418:BZW786465 CJS786418:CJS786465 CTO786418:CTO786465 DDK786418:DDK786465 DNG786418:DNG786465 DXC786418:DXC786465 EGY786418:EGY786465 EQU786418:EQU786465 FAQ786418:FAQ786465 FKM786418:FKM786465 FUI786418:FUI786465 GEE786418:GEE786465 GOA786418:GOA786465 GXW786418:GXW786465 HHS786418:HHS786465 HRO786418:HRO786465 IBK786418:IBK786465 ILG786418:ILG786465 IVC786418:IVC786465 JEY786418:JEY786465 JOU786418:JOU786465 JYQ786418:JYQ786465 KIM786418:KIM786465 KSI786418:KSI786465 LCE786418:LCE786465 LMA786418:LMA786465 LVW786418:LVW786465 MFS786418:MFS786465 MPO786418:MPO786465 MZK786418:MZK786465 NJG786418:NJG786465 NTC786418:NTC786465 OCY786418:OCY786465 OMU786418:OMU786465 OWQ786418:OWQ786465 PGM786418:PGM786465 PQI786418:PQI786465 QAE786418:QAE786465 QKA786418:QKA786465 QTW786418:QTW786465 RDS786418:RDS786465 RNO786418:RNO786465 RXK786418:RXK786465 SHG786418:SHG786465 SRC786418:SRC786465 TAY786418:TAY786465 TKU786418:TKU786465 TUQ786418:TUQ786465 UEM786418:UEM786465 UOI786418:UOI786465 UYE786418:UYE786465 VIA786418:VIA786465 VRW786418:VRW786465 WBS786418:WBS786465 WLO786418:WLO786465 WVK786418:WVK786465 IY851954:IY852001 SU851954:SU852001 ACQ851954:ACQ852001 AMM851954:AMM852001 AWI851954:AWI852001 BGE851954:BGE852001 BQA851954:BQA852001 BZW851954:BZW852001 CJS851954:CJS852001 CTO851954:CTO852001 DDK851954:DDK852001 DNG851954:DNG852001 DXC851954:DXC852001 EGY851954:EGY852001 EQU851954:EQU852001 FAQ851954:FAQ852001 FKM851954:FKM852001 FUI851954:FUI852001 GEE851954:GEE852001 GOA851954:GOA852001 GXW851954:GXW852001 HHS851954:HHS852001 HRO851954:HRO852001 IBK851954:IBK852001 ILG851954:ILG852001 IVC851954:IVC852001 JEY851954:JEY852001 JOU851954:JOU852001 JYQ851954:JYQ852001 KIM851954:KIM852001 KSI851954:KSI852001 LCE851954:LCE852001 LMA851954:LMA852001 LVW851954:LVW852001 MFS851954:MFS852001 MPO851954:MPO852001 MZK851954:MZK852001 NJG851954:NJG852001 NTC851954:NTC852001 OCY851954:OCY852001 OMU851954:OMU852001 OWQ851954:OWQ852001 PGM851954:PGM852001 PQI851954:PQI852001 QAE851954:QAE852001 QKA851954:QKA852001 QTW851954:QTW852001 RDS851954:RDS852001 RNO851954:RNO852001 RXK851954:RXK852001 SHG851954:SHG852001 SRC851954:SRC852001 TAY851954:TAY852001 TKU851954:TKU852001 TUQ851954:TUQ852001 UEM851954:UEM852001 UOI851954:UOI852001 UYE851954:UYE852001 VIA851954:VIA852001 VRW851954:VRW852001 WBS851954:WBS852001 WLO851954:WLO852001 WVK851954:WVK852001 IY917490:IY917537 SU917490:SU917537 ACQ917490:ACQ917537 AMM917490:AMM917537 AWI917490:AWI917537 BGE917490:BGE917537 BQA917490:BQA917537 BZW917490:BZW917537 CJS917490:CJS917537 CTO917490:CTO917537 DDK917490:DDK917537 DNG917490:DNG917537 DXC917490:DXC917537 EGY917490:EGY917537 EQU917490:EQU917537 FAQ917490:FAQ917537 FKM917490:FKM917537 FUI917490:FUI917537 GEE917490:GEE917537 GOA917490:GOA917537 GXW917490:GXW917537 HHS917490:HHS917537 HRO917490:HRO917537 IBK917490:IBK917537 ILG917490:ILG917537 IVC917490:IVC917537 JEY917490:JEY917537 JOU917490:JOU917537 JYQ917490:JYQ917537 KIM917490:KIM917537 KSI917490:KSI917537 LCE917490:LCE917537 LMA917490:LMA917537 LVW917490:LVW917537 MFS917490:MFS917537 MPO917490:MPO917537 MZK917490:MZK917537 NJG917490:NJG917537 NTC917490:NTC917537 OCY917490:OCY917537 OMU917490:OMU917537 OWQ917490:OWQ917537 PGM917490:PGM917537 PQI917490:PQI917537 QAE917490:QAE917537 QKA917490:QKA917537 QTW917490:QTW917537 RDS917490:RDS917537 RNO917490:RNO917537 RXK917490:RXK917537 SHG917490:SHG917537 SRC917490:SRC917537 TAY917490:TAY917537 TKU917490:TKU917537 TUQ917490:TUQ917537 UEM917490:UEM917537 UOI917490:UOI917537 UYE917490:UYE917537 VIA917490:VIA917537 VRW917490:VRW917537 WBS917490:WBS917537 WLO917490:WLO917537 WVK917490:WVK917537 IY983026:IY983073 SU983026:SU983073 ACQ983026:ACQ983073 AMM983026:AMM983073 AWI983026:AWI983073 BGE983026:BGE983073 BQA983026:BQA983073 BZW983026:BZW983073 CJS983026:CJS983073 CTO983026:CTO983073 DDK983026:DDK983073 DNG983026:DNG983073 DXC983026:DXC983073 EGY983026:EGY983073 EQU983026:EQU983073 FAQ983026:FAQ983073 FKM983026:FKM983073 FUI983026:FUI983073 GEE983026:GEE983073 GOA983026:GOA983073 GXW983026:GXW983073 HHS983026:HHS983073 HRO983026:HRO983073 IBK983026:IBK983073 ILG983026:ILG983073 IVC983026:IVC983073 JEY983026:JEY983073 JOU983026:JOU983073 JYQ983026:JYQ983073 KIM983026:KIM983073 KSI983026:KSI983073 LCE983026:LCE983073 LMA983026:LMA983073 LVW983026:LVW983073 MFS983026:MFS983073 MPO983026:MPO983073 MZK983026:MZK983073 NJG983026:NJG983073 NTC983026:NTC983073 OCY983026:OCY983073 OMU983026:OMU983073 OWQ983026:OWQ983073 PGM983026:PGM983073 PQI983026:PQI983073 QAE983026:QAE983073 QKA983026:QKA983073 QTW983026:QTW983073 RDS983026:RDS983073 RNO983026:RNO983073 RXK983026:RXK983073 SHG983026:SHG983073 SRC983026:SRC983073 TAY983026:TAY983073 TKU983026:TKU983073 TUQ983026:TUQ983073 UEM983026:UEM983073 UOI983026:UOI983073 UYE983026:UYE983073 VIA983026:VIA983073 VRW983026:VRW983073 WBS983026:WBS983073 WLO983026:WLO983073">
      <formula1>$D$93:$D$98</formula1>
    </dataValidation>
    <dataValidation allowBlank="1" showInputMessage="1" showErrorMessage="1" promptTitle="Other Designation/Subsidy" prompt="Enter any other unit designation or subsidy used for this unit." sqref="IZ65522:IZ65569 WVL7:WVL54 WLP7:WLP54 WBT7:WBT54 VRX7:VRX54 VIB7:VIB54 UYF7:UYF54 UOJ7:UOJ54 UEN7:UEN54 TUR7:TUR54 TKV7:TKV54 TAZ7:TAZ54 SRD7:SRD54 SHH7:SHH54 RXL7:RXL54 RNP7:RNP54 RDT7:RDT54 QTX7:QTX54 QKB7:QKB54 QAF7:QAF54 PQJ7:PQJ54 PGN7:PGN54 OWR7:OWR54 OMV7:OMV54 OCZ7:OCZ54 NTD7:NTD54 NJH7:NJH54 MZL7:MZL54 MPP7:MPP54 MFT7:MFT54 LVX7:LVX54 LMB7:LMB54 LCF7:LCF54 KSJ7:KSJ54 KIN7:KIN54 JYR7:JYR54 JOV7:JOV54 JEZ7:JEZ54 IVD7:IVD54 ILH7:ILH54 IBL7:IBL54 HRP7:HRP54 HHT7:HHT54 GXX7:GXX54 GOB7:GOB54 GEF7:GEF54 FUJ7:FUJ54 FKN7:FKN54 FAR7:FAR54 EQV7:EQV54 EGZ7:EGZ54 DXD7:DXD54 DNH7:DNH54 DDL7:DDL54 CTP7:CTP54 CJT7:CJT54 BZX7:BZX54 BQB7:BQB54 BGF7:BGF54 AWJ7:AWJ54 AMN7:AMN54 ACR7:ACR54 SV7:SV54 IZ7:IZ54 H7:H54 E917490:E917537 E851954:E852001 E786418:E786465 E720882:E720929 E655346:E655393 E589810:E589857 E524274:E524321 E458738:E458785 E393202:E393249 E327666:E327713 E262130:E262177 E196594:E196641 E131058:E131105 E65522:E65569 E983026:E983073 WVL983026:WVL983073 WLP983026:WLP983073 WBT983026:WBT983073 VRX983026:VRX983073 VIB983026:VIB983073 UYF983026:UYF983073 UOJ983026:UOJ983073 UEN983026:UEN983073 TUR983026:TUR983073 TKV983026:TKV983073 TAZ983026:TAZ983073 SRD983026:SRD983073 SHH983026:SHH983073 RXL983026:RXL983073 RNP983026:RNP983073 RDT983026:RDT983073 QTX983026:QTX983073 QKB983026:QKB983073 QAF983026:QAF983073 PQJ983026:PQJ983073 PGN983026:PGN983073 OWR983026:OWR983073 OMV983026:OMV983073 OCZ983026:OCZ983073 NTD983026:NTD983073 NJH983026:NJH983073 MZL983026:MZL983073 MPP983026:MPP983073 MFT983026:MFT983073 LVX983026:LVX983073 LMB983026:LMB983073 LCF983026:LCF983073 KSJ983026:KSJ983073 KIN983026:KIN983073 JYR983026:JYR983073 JOV983026:JOV983073 JEZ983026:JEZ983073 IVD983026:IVD983073 ILH983026:ILH983073 IBL983026:IBL983073 HRP983026:HRP983073 HHT983026:HHT983073 GXX983026:GXX983073 GOB983026:GOB983073 GEF983026:GEF983073 FUJ983026:FUJ983073 FKN983026:FKN983073 FAR983026:FAR983073 EQV983026:EQV983073 EGZ983026:EGZ983073 DXD983026:DXD983073 DNH983026:DNH983073 DDL983026:DDL983073 CTP983026:CTP983073 CJT983026:CJT983073 BZX983026:BZX983073 BQB983026:BQB983073 BGF983026:BGF983073 AWJ983026:AWJ983073 AMN983026:AMN983073 ACR983026:ACR983073 SV983026:SV983073 IZ983026:IZ983073 WVL917490:WVL917537 WLP917490:WLP917537 WBT917490:WBT917537 VRX917490:VRX917537 VIB917490:VIB917537 UYF917490:UYF917537 UOJ917490:UOJ917537 UEN917490:UEN917537 TUR917490:TUR917537 TKV917490:TKV917537 TAZ917490:TAZ917537 SRD917490:SRD917537 SHH917490:SHH917537 RXL917490:RXL917537 RNP917490:RNP917537 RDT917490:RDT917537 QTX917490:QTX917537 QKB917490:QKB917537 QAF917490:QAF917537 PQJ917490:PQJ917537 PGN917490:PGN917537 OWR917490:OWR917537 OMV917490:OMV917537 OCZ917490:OCZ917537 NTD917490:NTD917537 NJH917490:NJH917537 MZL917490:MZL917537 MPP917490:MPP917537 MFT917490:MFT917537 LVX917490:LVX917537 LMB917490:LMB917537 LCF917490:LCF917537 KSJ917490:KSJ917537 KIN917490:KIN917537 JYR917490:JYR917537 JOV917490:JOV917537 JEZ917490:JEZ917537 IVD917490:IVD917537 ILH917490:ILH917537 IBL917490:IBL917537 HRP917490:HRP917537 HHT917490:HHT917537 GXX917490:GXX917537 GOB917490:GOB917537 GEF917490:GEF917537 FUJ917490:FUJ917537 FKN917490:FKN917537 FAR917490:FAR917537 EQV917490:EQV917537 EGZ917490:EGZ917537 DXD917490:DXD917537 DNH917490:DNH917537 DDL917490:DDL917537 CTP917490:CTP917537 CJT917490:CJT917537 BZX917490:BZX917537 BQB917490:BQB917537 BGF917490:BGF917537 AWJ917490:AWJ917537 AMN917490:AMN917537 ACR917490:ACR917537 SV917490:SV917537 IZ917490:IZ917537 WVL851954:WVL852001 WLP851954:WLP852001 WBT851954:WBT852001 VRX851954:VRX852001 VIB851954:VIB852001 UYF851954:UYF852001 UOJ851954:UOJ852001 UEN851954:UEN852001 TUR851954:TUR852001 TKV851954:TKV852001 TAZ851954:TAZ852001 SRD851954:SRD852001 SHH851954:SHH852001 RXL851954:RXL852001 RNP851954:RNP852001 RDT851954:RDT852001 QTX851954:QTX852001 QKB851954:QKB852001 QAF851954:QAF852001 PQJ851954:PQJ852001 PGN851954:PGN852001 OWR851954:OWR852001 OMV851954:OMV852001 OCZ851954:OCZ852001 NTD851954:NTD852001 NJH851954:NJH852001 MZL851954:MZL852001 MPP851954:MPP852001 MFT851954:MFT852001 LVX851954:LVX852001 LMB851954:LMB852001 LCF851954:LCF852001 KSJ851954:KSJ852001 KIN851954:KIN852001 JYR851954:JYR852001 JOV851954:JOV852001 JEZ851954:JEZ852001 IVD851954:IVD852001 ILH851954:ILH852001 IBL851954:IBL852001 HRP851954:HRP852001 HHT851954:HHT852001 GXX851954:GXX852001 GOB851954:GOB852001 GEF851954:GEF852001 FUJ851954:FUJ852001 FKN851954:FKN852001 FAR851954:FAR852001 EQV851954:EQV852001 EGZ851954:EGZ852001 DXD851954:DXD852001 DNH851954:DNH852001 DDL851954:DDL852001 CTP851954:CTP852001 CJT851954:CJT852001 BZX851954:BZX852001 BQB851954:BQB852001 BGF851954:BGF852001 AWJ851954:AWJ852001 AMN851954:AMN852001 ACR851954:ACR852001 SV851954:SV852001 IZ851954:IZ852001 WVL786418:WVL786465 WLP786418:WLP786465 WBT786418:WBT786465 VRX786418:VRX786465 VIB786418:VIB786465 UYF786418:UYF786465 UOJ786418:UOJ786465 UEN786418:UEN786465 TUR786418:TUR786465 TKV786418:TKV786465 TAZ786418:TAZ786465 SRD786418:SRD786465 SHH786418:SHH786465 RXL786418:RXL786465 RNP786418:RNP786465 RDT786418:RDT786465 QTX786418:QTX786465 QKB786418:QKB786465 QAF786418:QAF786465 PQJ786418:PQJ786465 PGN786418:PGN786465 OWR786418:OWR786465 OMV786418:OMV786465 OCZ786418:OCZ786465 NTD786418:NTD786465 NJH786418:NJH786465 MZL786418:MZL786465 MPP786418:MPP786465 MFT786418:MFT786465 LVX786418:LVX786465 LMB786418:LMB786465 LCF786418:LCF786465 KSJ786418:KSJ786465 KIN786418:KIN786465 JYR786418:JYR786465 JOV786418:JOV786465 JEZ786418:JEZ786465 IVD786418:IVD786465 ILH786418:ILH786465 IBL786418:IBL786465 HRP786418:HRP786465 HHT786418:HHT786465 GXX786418:GXX786465 GOB786418:GOB786465 GEF786418:GEF786465 FUJ786418:FUJ786465 FKN786418:FKN786465 FAR786418:FAR786465 EQV786418:EQV786465 EGZ786418:EGZ786465 DXD786418:DXD786465 DNH786418:DNH786465 DDL786418:DDL786465 CTP786418:CTP786465 CJT786418:CJT786465 BZX786418:BZX786465 BQB786418:BQB786465 BGF786418:BGF786465 AWJ786418:AWJ786465 AMN786418:AMN786465 ACR786418:ACR786465 SV786418:SV786465 IZ786418:IZ786465 WVL720882:WVL720929 WLP720882:WLP720929 WBT720882:WBT720929 VRX720882:VRX720929 VIB720882:VIB720929 UYF720882:UYF720929 UOJ720882:UOJ720929 UEN720882:UEN720929 TUR720882:TUR720929 TKV720882:TKV720929 TAZ720882:TAZ720929 SRD720882:SRD720929 SHH720882:SHH720929 RXL720882:RXL720929 RNP720882:RNP720929 RDT720882:RDT720929 QTX720882:QTX720929 QKB720882:QKB720929 QAF720882:QAF720929 PQJ720882:PQJ720929 PGN720882:PGN720929 OWR720882:OWR720929 OMV720882:OMV720929 OCZ720882:OCZ720929 NTD720882:NTD720929 NJH720882:NJH720929 MZL720882:MZL720929 MPP720882:MPP720929 MFT720882:MFT720929 LVX720882:LVX720929 LMB720882:LMB720929 LCF720882:LCF720929 KSJ720882:KSJ720929 KIN720882:KIN720929 JYR720882:JYR720929 JOV720882:JOV720929 JEZ720882:JEZ720929 IVD720882:IVD720929 ILH720882:ILH720929 IBL720882:IBL720929 HRP720882:HRP720929 HHT720882:HHT720929 GXX720882:GXX720929 GOB720882:GOB720929 GEF720882:GEF720929 FUJ720882:FUJ720929 FKN720882:FKN720929 FAR720882:FAR720929 EQV720882:EQV720929 EGZ720882:EGZ720929 DXD720882:DXD720929 DNH720882:DNH720929 DDL720882:DDL720929 CTP720882:CTP720929 CJT720882:CJT720929 BZX720882:BZX720929 BQB720882:BQB720929 BGF720882:BGF720929 AWJ720882:AWJ720929 AMN720882:AMN720929 ACR720882:ACR720929 SV720882:SV720929 IZ720882:IZ720929 WVL655346:WVL655393 WLP655346:WLP655393 WBT655346:WBT655393 VRX655346:VRX655393 VIB655346:VIB655393 UYF655346:UYF655393 UOJ655346:UOJ655393 UEN655346:UEN655393 TUR655346:TUR655393 TKV655346:TKV655393 TAZ655346:TAZ655393 SRD655346:SRD655393 SHH655346:SHH655393 RXL655346:RXL655393 RNP655346:RNP655393 RDT655346:RDT655393 QTX655346:QTX655393 QKB655346:QKB655393 QAF655346:QAF655393 PQJ655346:PQJ655393 PGN655346:PGN655393 OWR655346:OWR655393 OMV655346:OMV655393 OCZ655346:OCZ655393 NTD655346:NTD655393 NJH655346:NJH655393 MZL655346:MZL655393 MPP655346:MPP655393 MFT655346:MFT655393 LVX655346:LVX655393 LMB655346:LMB655393 LCF655346:LCF655393 KSJ655346:KSJ655393 KIN655346:KIN655393 JYR655346:JYR655393 JOV655346:JOV655393 JEZ655346:JEZ655393 IVD655346:IVD655393 ILH655346:ILH655393 IBL655346:IBL655393 HRP655346:HRP655393 HHT655346:HHT655393 GXX655346:GXX655393 GOB655346:GOB655393 GEF655346:GEF655393 FUJ655346:FUJ655393 FKN655346:FKN655393 FAR655346:FAR655393 EQV655346:EQV655393 EGZ655346:EGZ655393 DXD655346:DXD655393 DNH655346:DNH655393 DDL655346:DDL655393 CTP655346:CTP655393 CJT655346:CJT655393 BZX655346:BZX655393 BQB655346:BQB655393 BGF655346:BGF655393 AWJ655346:AWJ655393 AMN655346:AMN655393 ACR655346:ACR655393 SV655346:SV655393 IZ655346:IZ655393 WVL589810:WVL589857 WLP589810:WLP589857 WBT589810:WBT589857 VRX589810:VRX589857 VIB589810:VIB589857 UYF589810:UYF589857 UOJ589810:UOJ589857 UEN589810:UEN589857 TUR589810:TUR589857 TKV589810:TKV589857 TAZ589810:TAZ589857 SRD589810:SRD589857 SHH589810:SHH589857 RXL589810:RXL589857 RNP589810:RNP589857 RDT589810:RDT589857 QTX589810:QTX589857 QKB589810:QKB589857 QAF589810:QAF589857 PQJ589810:PQJ589857 PGN589810:PGN589857 OWR589810:OWR589857 OMV589810:OMV589857 OCZ589810:OCZ589857 NTD589810:NTD589857 NJH589810:NJH589857 MZL589810:MZL589857 MPP589810:MPP589857 MFT589810:MFT589857 LVX589810:LVX589857 LMB589810:LMB589857 LCF589810:LCF589857 KSJ589810:KSJ589857 KIN589810:KIN589857 JYR589810:JYR589857 JOV589810:JOV589857 JEZ589810:JEZ589857 IVD589810:IVD589857 ILH589810:ILH589857 IBL589810:IBL589857 HRP589810:HRP589857 HHT589810:HHT589857 GXX589810:GXX589857 GOB589810:GOB589857 GEF589810:GEF589857 FUJ589810:FUJ589857 FKN589810:FKN589857 FAR589810:FAR589857 EQV589810:EQV589857 EGZ589810:EGZ589857 DXD589810:DXD589857 DNH589810:DNH589857 DDL589810:DDL589857 CTP589810:CTP589857 CJT589810:CJT589857 BZX589810:BZX589857 BQB589810:BQB589857 BGF589810:BGF589857 AWJ589810:AWJ589857 AMN589810:AMN589857 ACR589810:ACR589857 SV589810:SV589857 IZ589810:IZ589857 WVL524274:WVL524321 WLP524274:WLP524321 WBT524274:WBT524321 VRX524274:VRX524321 VIB524274:VIB524321 UYF524274:UYF524321 UOJ524274:UOJ524321 UEN524274:UEN524321 TUR524274:TUR524321 TKV524274:TKV524321 TAZ524274:TAZ524321 SRD524274:SRD524321 SHH524274:SHH524321 RXL524274:RXL524321 RNP524274:RNP524321 RDT524274:RDT524321 QTX524274:QTX524321 QKB524274:QKB524321 QAF524274:QAF524321 PQJ524274:PQJ524321 PGN524274:PGN524321 OWR524274:OWR524321 OMV524274:OMV524321 OCZ524274:OCZ524321 NTD524274:NTD524321 NJH524274:NJH524321 MZL524274:MZL524321 MPP524274:MPP524321 MFT524274:MFT524321 LVX524274:LVX524321 LMB524274:LMB524321 LCF524274:LCF524321 KSJ524274:KSJ524321 KIN524274:KIN524321 JYR524274:JYR524321 JOV524274:JOV524321 JEZ524274:JEZ524321 IVD524274:IVD524321 ILH524274:ILH524321 IBL524274:IBL524321 HRP524274:HRP524321 HHT524274:HHT524321 GXX524274:GXX524321 GOB524274:GOB524321 GEF524274:GEF524321 FUJ524274:FUJ524321 FKN524274:FKN524321 FAR524274:FAR524321 EQV524274:EQV524321 EGZ524274:EGZ524321 DXD524274:DXD524321 DNH524274:DNH524321 DDL524274:DDL524321 CTP524274:CTP524321 CJT524274:CJT524321 BZX524274:BZX524321 BQB524274:BQB524321 BGF524274:BGF524321 AWJ524274:AWJ524321 AMN524274:AMN524321 ACR524274:ACR524321 SV524274:SV524321 IZ524274:IZ524321 WVL458738:WVL458785 WLP458738:WLP458785 WBT458738:WBT458785 VRX458738:VRX458785 VIB458738:VIB458785 UYF458738:UYF458785 UOJ458738:UOJ458785 UEN458738:UEN458785 TUR458738:TUR458785 TKV458738:TKV458785 TAZ458738:TAZ458785 SRD458738:SRD458785 SHH458738:SHH458785 RXL458738:RXL458785 RNP458738:RNP458785 RDT458738:RDT458785 QTX458738:QTX458785 QKB458738:QKB458785 QAF458738:QAF458785 PQJ458738:PQJ458785 PGN458738:PGN458785 OWR458738:OWR458785 OMV458738:OMV458785 OCZ458738:OCZ458785 NTD458738:NTD458785 NJH458738:NJH458785 MZL458738:MZL458785 MPP458738:MPP458785 MFT458738:MFT458785 LVX458738:LVX458785 LMB458738:LMB458785 LCF458738:LCF458785 KSJ458738:KSJ458785 KIN458738:KIN458785 JYR458738:JYR458785 JOV458738:JOV458785 JEZ458738:JEZ458785 IVD458738:IVD458785 ILH458738:ILH458785 IBL458738:IBL458785 HRP458738:HRP458785 HHT458738:HHT458785 GXX458738:GXX458785 GOB458738:GOB458785 GEF458738:GEF458785 FUJ458738:FUJ458785 FKN458738:FKN458785 FAR458738:FAR458785 EQV458738:EQV458785 EGZ458738:EGZ458785 DXD458738:DXD458785 DNH458738:DNH458785 DDL458738:DDL458785 CTP458738:CTP458785 CJT458738:CJT458785 BZX458738:BZX458785 BQB458738:BQB458785 BGF458738:BGF458785 AWJ458738:AWJ458785 AMN458738:AMN458785 ACR458738:ACR458785 SV458738:SV458785 IZ458738:IZ458785 WVL393202:WVL393249 WLP393202:WLP393249 WBT393202:WBT393249 VRX393202:VRX393249 VIB393202:VIB393249 UYF393202:UYF393249 UOJ393202:UOJ393249 UEN393202:UEN393249 TUR393202:TUR393249 TKV393202:TKV393249 TAZ393202:TAZ393249 SRD393202:SRD393249 SHH393202:SHH393249 RXL393202:RXL393249 RNP393202:RNP393249 RDT393202:RDT393249 QTX393202:QTX393249 QKB393202:QKB393249 QAF393202:QAF393249 PQJ393202:PQJ393249 PGN393202:PGN393249 OWR393202:OWR393249 OMV393202:OMV393249 OCZ393202:OCZ393249 NTD393202:NTD393249 NJH393202:NJH393249 MZL393202:MZL393249 MPP393202:MPP393249 MFT393202:MFT393249 LVX393202:LVX393249 LMB393202:LMB393249 LCF393202:LCF393249 KSJ393202:KSJ393249 KIN393202:KIN393249 JYR393202:JYR393249 JOV393202:JOV393249 JEZ393202:JEZ393249 IVD393202:IVD393249 ILH393202:ILH393249 IBL393202:IBL393249 HRP393202:HRP393249 HHT393202:HHT393249 GXX393202:GXX393249 GOB393202:GOB393249 GEF393202:GEF393249 FUJ393202:FUJ393249 FKN393202:FKN393249 FAR393202:FAR393249 EQV393202:EQV393249 EGZ393202:EGZ393249 DXD393202:DXD393249 DNH393202:DNH393249 DDL393202:DDL393249 CTP393202:CTP393249 CJT393202:CJT393249 BZX393202:BZX393249 BQB393202:BQB393249 BGF393202:BGF393249 AWJ393202:AWJ393249 AMN393202:AMN393249 ACR393202:ACR393249 SV393202:SV393249 IZ393202:IZ393249 WVL327666:WVL327713 WLP327666:WLP327713 WBT327666:WBT327713 VRX327666:VRX327713 VIB327666:VIB327713 UYF327666:UYF327713 UOJ327666:UOJ327713 UEN327666:UEN327713 TUR327666:TUR327713 TKV327666:TKV327713 TAZ327666:TAZ327713 SRD327666:SRD327713 SHH327666:SHH327713 RXL327666:RXL327713 RNP327666:RNP327713 RDT327666:RDT327713 QTX327666:QTX327713 QKB327666:QKB327713 QAF327666:QAF327713 PQJ327666:PQJ327713 PGN327666:PGN327713 OWR327666:OWR327713 OMV327666:OMV327713 OCZ327666:OCZ327713 NTD327666:NTD327713 NJH327666:NJH327713 MZL327666:MZL327713 MPP327666:MPP327713 MFT327666:MFT327713 LVX327666:LVX327713 LMB327666:LMB327713 LCF327666:LCF327713 KSJ327666:KSJ327713 KIN327666:KIN327713 JYR327666:JYR327713 JOV327666:JOV327713 JEZ327666:JEZ327713 IVD327666:IVD327713 ILH327666:ILH327713 IBL327666:IBL327713 HRP327666:HRP327713 HHT327666:HHT327713 GXX327666:GXX327713 GOB327666:GOB327713 GEF327666:GEF327713 FUJ327666:FUJ327713 FKN327666:FKN327713 FAR327666:FAR327713 EQV327666:EQV327713 EGZ327666:EGZ327713 DXD327666:DXD327713 DNH327666:DNH327713 DDL327666:DDL327713 CTP327666:CTP327713 CJT327666:CJT327713 BZX327666:BZX327713 BQB327666:BQB327713 BGF327666:BGF327713 AWJ327666:AWJ327713 AMN327666:AMN327713 ACR327666:ACR327713 SV327666:SV327713 IZ327666:IZ327713 WVL262130:WVL262177 WLP262130:WLP262177 WBT262130:WBT262177 VRX262130:VRX262177 VIB262130:VIB262177 UYF262130:UYF262177 UOJ262130:UOJ262177 UEN262130:UEN262177 TUR262130:TUR262177 TKV262130:TKV262177 TAZ262130:TAZ262177 SRD262130:SRD262177 SHH262130:SHH262177 RXL262130:RXL262177 RNP262130:RNP262177 RDT262130:RDT262177 QTX262130:QTX262177 QKB262130:QKB262177 QAF262130:QAF262177 PQJ262130:PQJ262177 PGN262130:PGN262177 OWR262130:OWR262177 OMV262130:OMV262177 OCZ262130:OCZ262177 NTD262130:NTD262177 NJH262130:NJH262177 MZL262130:MZL262177 MPP262130:MPP262177 MFT262130:MFT262177 LVX262130:LVX262177 LMB262130:LMB262177 LCF262130:LCF262177 KSJ262130:KSJ262177 KIN262130:KIN262177 JYR262130:JYR262177 JOV262130:JOV262177 JEZ262130:JEZ262177 IVD262130:IVD262177 ILH262130:ILH262177 IBL262130:IBL262177 HRP262130:HRP262177 HHT262130:HHT262177 GXX262130:GXX262177 GOB262130:GOB262177 GEF262130:GEF262177 FUJ262130:FUJ262177 FKN262130:FKN262177 FAR262130:FAR262177 EQV262130:EQV262177 EGZ262130:EGZ262177 DXD262130:DXD262177 DNH262130:DNH262177 DDL262130:DDL262177 CTP262130:CTP262177 CJT262130:CJT262177 BZX262130:BZX262177 BQB262130:BQB262177 BGF262130:BGF262177 AWJ262130:AWJ262177 AMN262130:AMN262177 ACR262130:ACR262177 SV262130:SV262177 IZ262130:IZ262177 WVL196594:WVL196641 WLP196594:WLP196641 WBT196594:WBT196641 VRX196594:VRX196641 VIB196594:VIB196641 UYF196594:UYF196641 UOJ196594:UOJ196641 UEN196594:UEN196641 TUR196594:TUR196641 TKV196594:TKV196641 TAZ196594:TAZ196641 SRD196594:SRD196641 SHH196594:SHH196641 RXL196594:RXL196641 RNP196594:RNP196641 RDT196594:RDT196641 QTX196594:QTX196641 QKB196594:QKB196641 QAF196594:QAF196641 PQJ196594:PQJ196641 PGN196594:PGN196641 OWR196594:OWR196641 OMV196594:OMV196641 OCZ196594:OCZ196641 NTD196594:NTD196641 NJH196594:NJH196641 MZL196594:MZL196641 MPP196594:MPP196641 MFT196594:MFT196641 LVX196594:LVX196641 LMB196594:LMB196641 LCF196594:LCF196641 KSJ196594:KSJ196641 KIN196594:KIN196641 JYR196594:JYR196641 JOV196594:JOV196641 JEZ196594:JEZ196641 IVD196594:IVD196641 ILH196594:ILH196641 IBL196594:IBL196641 HRP196594:HRP196641 HHT196594:HHT196641 GXX196594:GXX196641 GOB196594:GOB196641 GEF196594:GEF196641 FUJ196594:FUJ196641 FKN196594:FKN196641 FAR196594:FAR196641 EQV196594:EQV196641 EGZ196594:EGZ196641 DXD196594:DXD196641 DNH196594:DNH196641 DDL196594:DDL196641 CTP196594:CTP196641 CJT196594:CJT196641 BZX196594:BZX196641 BQB196594:BQB196641 BGF196594:BGF196641 AWJ196594:AWJ196641 AMN196594:AMN196641 ACR196594:ACR196641 SV196594:SV196641 IZ196594:IZ196641 WVL131058:WVL131105 WLP131058:WLP131105 WBT131058:WBT131105 VRX131058:VRX131105 VIB131058:VIB131105 UYF131058:UYF131105 UOJ131058:UOJ131105 UEN131058:UEN131105 TUR131058:TUR131105 TKV131058:TKV131105 TAZ131058:TAZ131105 SRD131058:SRD131105 SHH131058:SHH131105 RXL131058:RXL131105 RNP131058:RNP131105 RDT131058:RDT131105 QTX131058:QTX131105 QKB131058:QKB131105 QAF131058:QAF131105 PQJ131058:PQJ131105 PGN131058:PGN131105 OWR131058:OWR131105 OMV131058:OMV131105 OCZ131058:OCZ131105 NTD131058:NTD131105 NJH131058:NJH131105 MZL131058:MZL131105 MPP131058:MPP131105 MFT131058:MFT131105 LVX131058:LVX131105 LMB131058:LMB131105 LCF131058:LCF131105 KSJ131058:KSJ131105 KIN131058:KIN131105 JYR131058:JYR131105 JOV131058:JOV131105 JEZ131058:JEZ131105 IVD131058:IVD131105 ILH131058:ILH131105 IBL131058:IBL131105 HRP131058:HRP131105 HHT131058:HHT131105 GXX131058:GXX131105 GOB131058:GOB131105 GEF131058:GEF131105 FUJ131058:FUJ131105 FKN131058:FKN131105 FAR131058:FAR131105 EQV131058:EQV131105 EGZ131058:EGZ131105 DXD131058:DXD131105 DNH131058:DNH131105 DDL131058:DDL131105 CTP131058:CTP131105 CJT131058:CJT131105 BZX131058:BZX131105 BQB131058:BQB131105 BGF131058:BGF131105 AWJ131058:AWJ131105 AMN131058:AMN131105 ACR131058:ACR131105 SV131058:SV131105 IZ131058:IZ131105 WVL65522:WVL65569 WLP65522:WLP65569 WBT65522:WBT65569 VRX65522:VRX65569 VIB65522:VIB65569 UYF65522:UYF65569 UOJ65522:UOJ65569 UEN65522:UEN65569 TUR65522:TUR65569 TKV65522:TKV65569 TAZ65522:TAZ65569 SRD65522:SRD65569 SHH65522:SHH65569 RXL65522:RXL65569 RNP65522:RNP65569 RDT65522:RDT65569 QTX65522:QTX65569 QKB65522:QKB65569 QAF65522:QAF65569 PQJ65522:PQJ65569 PGN65522:PGN65569 OWR65522:OWR65569 OMV65522:OMV65569 OCZ65522:OCZ65569 NTD65522:NTD65569 NJH65522:NJH65569 MZL65522:MZL65569 MPP65522:MPP65569 MFT65522:MFT65569 LVX65522:LVX65569 LMB65522:LMB65569 LCF65522:LCF65569 KSJ65522:KSJ65569 KIN65522:KIN65569 JYR65522:JYR65569 JOV65522:JOV65569 JEZ65522:JEZ65569 IVD65522:IVD65569 ILH65522:ILH65569 IBL65522:IBL65569 HRP65522:HRP65569 HHT65522:HHT65569 GXX65522:GXX65569 GOB65522:GOB65569 GEF65522:GEF65569 FUJ65522:FUJ65569 FKN65522:FKN65569 FAR65522:FAR65569 EQV65522:EQV65569 EGZ65522:EGZ65569 DXD65522:DXD65569 DNH65522:DNH65569 DDL65522:DDL65569 CTP65522:CTP65569 CJT65522:CJT65569 BZX65522:BZX65569 BQB65522:BQB65569 BGF65522:BGF65569 AWJ65522:AWJ65569 AMN65522:AMN65569 ACR65522:ACR65569 SV65522:SV65569"/>
    <dataValidation allowBlank="1" showInputMessage="1" showErrorMessage="1" promptTitle="Number of Units" prompt="Enter the number of this unit type. " sqref="JA65522:JA65569 WVM7:WVM54 WLQ7:WLQ54 WBU7:WBU54 VRY7:VRY54 VIC7:VIC54 UYG7:UYG54 UOK7:UOK54 UEO7:UEO54 TUS7:TUS54 TKW7:TKW54 TBA7:TBA54 SRE7:SRE54 SHI7:SHI54 RXM7:RXM54 RNQ7:RNQ54 RDU7:RDU54 QTY7:QTY54 QKC7:QKC54 QAG7:QAG54 PQK7:PQK54 PGO7:PGO54 OWS7:OWS54 OMW7:OMW54 ODA7:ODA54 NTE7:NTE54 NJI7:NJI54 MZM7:MZM54 MPQ7:MPQ54 MFU7:MFU54 LVY7:LVY54 LMC7:LMC54 LCG7:LCG54 KSK7:KSK54 KIO7:KIO54 JYS7:JYS54 JOW7:JOW54 JFA7:JFA54 IVE7:IVE54 ILI7:ILI54 IBM7:IBM54 HRQ7:HRQ54 HHU7:HHU54 GXY7:GXY54 GOC7:GOC54 GEG7:GEG54 FUK7:FUK54 FKO7:FKO54 FAS7:FAS54 EQW7:EQW54 EHA7:EHA54 DXE7:DXE54 DNI7:DNI54 DDM7:DDM54 CTQ7:CTQ54 CJU7:CJU54 BZY7:BZY54 BQC7:BQC54 BGG7:BGG54 AWK7:AWK54 AMO7:AMO54 ACS7:ACS54 SW7:SW54 JA7:JA54 I7:I54 F917490:G917537 F851954:G852001 F786418:G786465 F720882:G720929 F655346:G655393 F589810:G589857 F524274:G524321 F458738:G458785 F393202:G393249 F327666:G327713 F262130:G262177 F196594:G196641 F131058:G131105 F65522:G65569 F983026:G983073 WVM983026:WVM983073 WLQ983026:WLQ983073 WBU983026:WBU983073 VRY983026:VRY983073 VIC983026:VIC983073 UYG983026:UYG983073 UOK983026:UOK983073 UEO983026:UEO983073 TUS983026:TUS983073 TKW983026:TKW983073 TBA983026:TBA983073 SRE983026:SRE983073 SHI983026:SHI983073 RXM983026:RXM983073 RNQ983026:RNQ983073 RDU983026:RDU983073 QTY983026:QTY983073 QKC983026:QKC983073 QAG983026:QAG983073 PQK983026:PQK983073 PGO983026:PGO983073 OWS983026:OWS983073 OMW983026:OMW983073 ODA983026:ODA983073 NTE983026:NTE983073 NJI983026:NJI983073 MZM983026:MZM983073 MPQ983026:MPQ983073 MFU983026:MFU983073 LVY983026:LVY983073 LMC983026:LMC983073 LCG983026:LCG983073 KSK983026:KSK983073 KIO983026:KIO983073 JYS983026:JYS983073 JOW983026:JOW983073 JFA983026:JFA983073 IVE983026:IVE983073 ILI983026:ILI983073 IBM983026:IBM983073 HRQ983026:HRQ983073 HHU983026:HHU983073 GXY983026:GXY983073 GOC983026:GOC983073 GEG983026:GEG983073 FUK983026:FUK983073 FKO983026:FKO983073 FAS983026:FAS983073 EQW983026:EQW983073 EHA983026:EHA983073 DXE983026:DXE983073 DNI983026:DNI983073 DDM983026:DDM983073 CTQ983026:CTQ983073 CJU983026:CJU983073 BZY983026:BZY983073 BQC983026:BQC983073 BGG983026:BGG983073 AWK983026:AWK983073 AMO983026:AMO983073 ACS983026:ACS983073 SW983026:SW983073 JA983026:JA983073 WVM917490:WVM917537 WLQ917490:WLQ917537 WBU917490:WBU917537 VRY917490:VRY917537 VIC917490:VIC917537 UYG917490:UYG917537 UOK917490:UOK917537 UEO917490:UEO917537 TUS917490:TUS917537 TKW917490:TKW917537 TBA917490:TBA917537 SRE917490:SRE917537 SHI917490:SHI917537 RXM917490:RXM917537 RNQ917490:RNQ917537 RDU917490:RDU917537 QTY917490:QTY917537 QKC917490:QKC917537 QAG917490:QAG917537 PQK917490:PQK917537 PGO917490:PGO917537 OWS917490:OWS917537 OMW917490:OMW917537 ODA917490:ODA917537 NTE917490:NTE917537 NJI917490:NJI917537 MZM917490:MZM917537 MPQ917490:MPQ917537 MFU917490:MFU917537 LVY917490:LVY917537 LMC917490:LMC917537 LCG917490:LCG917537 KSK917490:KSK917537 KIO917490:KIO917537 JYS917490:JYS917537 JOW917490:JOW917537 JFA917490:JFA917537 IVE917490:IVE917537 ILI917490:ILI917537 IBM917490:IBM917537 HRQ917490:HRQ917537 HHU917490:HHU917537 GXY917490:GXY917537 GOC917490:GOC917537 GEG917490:GEG917537 FUK917490:FUK917537 FKO917490:FKO917537 FAS917490:FAS917537 EQW917490:EQW917537 EHA917490:EHA917537 DXE917490:DXE917537 DNI917490:DNI917537 DDM917490:DDM917537 CTQ917490:CTQ917537 CJU917490:CJU917537 BZY917490:BZY917537 BQC917490:BQC917537 BGG917490:BGG917537 AWK917490:AWK917537 AMO917490:AMO917537 ACS917490:ACS917537 SW917490:SW917537 JA917490:JA917537 WVM851954:WVM852001 WLQ851954:WLQ852001 WBU851954:WBU852001 VRY851954:VRY852001 VIC851954:VIC852001 UYG851954:UYG852001 UOK851954:UOK852001 UEO851954:UEO852001 TUS851954:TUS852001 TKW851954:TKW852001 TBA851954:TBA852001 SRE851954:SRE852001 SHI851954:SHI852001 RXM851954:RXM852001 RNQ851954:RNQ852001 RDU851954:RDU852001 QTY851954:QTY852001 QKC851954:QKC852001 QAG851954:QAG852001 PQK851954:PQK852001 PGO851954:PGO852001 OWS851954:OWS852001 OMW851954:OMW852001 ODA851954:ODA852001 NTE851954:NTE852001 NJI851954:NJI852001 MZM851954:MZM852001 MPQ851954:MPQ852001 MFU851954:MFU852001 LVY851954:LVY852001 LMC851954:LMC852001 LCG851954:LCG852001 KSK851954:KSK852001 KIO851954:KIO852001 JYS851954:JYS852001 JOW851954:JOW852001 JFA851954:JFA852001 IVE851954:IVE852001 ILI851954:ILI852001 IBM851954:IBM852001 HRQ851954:HRQ852001 HHU851954:HHU852001 GXY851954:GXY852001 GOC851954:GOC852001 GEG851954:GEG852001 FUK851954:FUK852001 FKO851954:FKO852001 FAS851954:FAS852001 EQW851954:EQW852001 EHA851954:EHA852001 DXE851954:DXE852001 DNI851954:DNI852001 DDM851954:DDM852001 CTQ851954:CTQ852001 CJU851954:CJU852001 BZY851954:BZY852001 BQC851954:BQC852001 BGG851954:BGG852001 AWK851954:AWK852001 AMO851954:AMO852001 ACS851954:ACS852001 SW851954:SW852001 JA851954:JA852001 WVM786418:WVM786465 WLQ786418:WLQ786465 WBU786418:WBU786465 VRY786418:VRY786465 VIC786418:VIC786465 UYG786418:UYG786465 UOK786418:UOK786465 UEO786418:UEO786465 TUS786418:TUS786465 TKW786418:TKW786465 TBA786418:TBA786465 SRE786418:SRE786465 SHI786418:SHI786465 RXM786418:RXM786465 RNQ786418:RNQ786465 RDU786418:RDU786465 QTY786418:QTY786465 QKC786418:QKC786465 QAG786418:QAG786465 PQK786418:PQK786465 PGO786418:PGO786465 OWS786418:OWS786465 OMW786418:OMW786465 ODA786418:ODA786465 NTE786418:NTE786465 NJI786418:NJI786465 MZM786418:MZM786465 MPQ786418:MPQ786465 MFU786418:MFU786465 LVY786418:LVY786465 LMC786418:LMC786465 LCG786418:LCG786465 KSK786418:KSK786465 KIO786418:KIO786465 JYS786418:JYS786465 JOW786418:JOW786465 JFA786418:JFA786465 IVE786418:IVE786465 ILI786418:ILI786465 IBM786418:IBM786465 HRQ786418:HRQ786465 HHU786418:HHU786465 GXY786418:GXY786465 GOC786418:GOC786465 GEG786418:GEG786465 FUK786418:FUK786465 FKO786418:FKO786465 FAS786418:FAS786465 EQW786418:EQW786465 EHA786418:EHA786465 DXE786418:DXE786465 DNI786418:DNI786465 DDM786418:DDM786465 CTQ786418:CTQ786465 CJU786418:CJU786465 BZY786418:BZY786465 BQC786418:BQC786465 BGG786418:BGG786465 AWK786418:AWK786465 AMO786418:AMO786465 ACS786418:ACS786465 SW786418:SW786465 JA786418:JA786465 WVM720882:WVM720929 WLQ720882:WLQ720929 WBU720882:WBU720929 VRY720882:VRY720929 VIC720882:VIC720929 UYG720882:UYG720929 UOK720882:UOK720929 UEO720882:UEO720929 TUS720882:TUS720929 TKW720882:TKW720929 TBA720882:TBA720929 SRE720882:SRE720929 SHI720882:SHI720929 RXM720882:RXM720929 RNQ720882:RNQ720929 RDU720882:RDU720929 QTY720882:QTY720929 QKC720882:QKC720929 QAG720882:QAG720929 PQK720882:PQK720929 PGO720882:PGO720929 OWS720882:OWS720929 OMW720882:OMW720929 ODA720882:ODA720929 NTE720882:NTE720929 NJI720882:NJI720929 MZM720882:MZM720929 MPQ720882:MPQ720929 MFU720882:MFU720929 LVY720882:LVY720929 LMC720882:LMC720929 LCG720882:LCG720929 KSK720882:KSK720929 KIO720882:KIO720929 JYS720882:JYS720929 JOW720882:JOW720929 JFA720882:JFA720929 IVE720882:IVE720929 ILI720882:ILI720929 IBM720882:IBM720929 HRQ720882:HRQ720929 HHU720882:HHU720929 GXY720882:GXY720929 GOC720882:GOC720929 GEG720882:GEG720929 FUK720882:FUK720929 FKO720882:FKO720929 FAS720882:FAS720929 EQW720882:EQW720929 EHA720882:EHA720929 DXE720882:DXE720929 DNI720882:DNI720929 DDM720882:DDM720929 CTQ720882:CTQ720929 CJU720882:CJU720929 BZY720882:BZY720929 BQC720882:BQC720929 BGG720882:BGG720929 AWK720882:AWK720929 AMO720882:AMO720929 ACS720882:ACS720929 SW720882:SW720929 JA720882:JA720929 WVM655346:WVM655393 WLQ655346:WLQ655393 WBU655346:WBU655393 VRY655346:VRY655393 VIC655346:VIC655393 UYG655346:UYG655393 UOK655346:UOK655393 UEO655346:UEO655393 TUS655346:TUS655393 TKW655346:TKW655393 TBA655346:TBA655393 SRE655346:SRE655393 SHI655346:SHI655393 RXM655346:RXM655393 RNQ655346:RNQ655393 RDU655346:RDU655393 QTY655346:QTY655393 QKC655346:QKC655393 QAG655346:QAG655393 PQK655346:PQK655393 PGO655346:PGO655393 OWS655346:OWS655393 OMW655346:OMW655393 ODA655346:ODA655393 NTE655346:NTE655393 NJI655346:NJI655393 MZM655346:MZM655393 MPQ655346:MPQ655393 MFU655346:MFU655393 LVY655346:LVY655393 LMC655346:LMC655393 LCG655346:LCG655393 KSK655346:KSK655393 KIO655346:KIO655393 JYS655346:JYS655393 JOW655346:JOW655393 JFA655346:JFA655393 IVE655346:IVE655393 ILI655346:ILI655393 IBM655346:IBM655393 HRQ655346:HRQ655393 HHU655346:HHU655393 GXY655346:GXY655393 GOC655346:GOC655393 GEG655346:GEG655393 FUK655346:FUK655393 FKO655346:FKO655393 FAS655346:FAS655393 EQW655346:EQW655393 EHA655346:EHA655393 DXE655346:DXE655393 DNI655346:DNI655393 DDM655346:DDM655393 CTQ655346:CTQ655393 CJU655346:CJU655393 BZY655346:BZY655393 BQC655346:BQC655393 BGG655346:BGG655393 AWK655346:AWK655393 AMO655346:AMO655393 ACS655346:ACS655393 SW655346:SW655393 JA655346:JA655393 WVM589810:WVM589857 WLQ589810:WLQ589857 WBU589810:WBU589857 VRY589810:VRY589857 VIC589810:VIC589857 UYG589810:UYG589857 UOK589810:UOK589857 UEO589810:UEO589857 TUS589810:TUS589857 TKW589810:TKW589857 TBA589810:TBA589857 SRE589810:SRE589857 SHI589810:SHI589857 RXM589810:RXM589857 RNQ589810:RNQ589857 RDU589810:RDU589857 QTY589810:QTY589857 QKC589810:QKC589857 QAG589810:QAG589857 PQK589810:PQK589857 PGO589810:PGO589857 OWS589810:OWS589857 OMW589810:OMW589857 ODA589810:ODA589857 NTE589810:NTE589857 NJI589810:NJI589857 MZM589810:MZM589857 MPQ589810:MPQ589857 MFU589810:MFU589857 LVY589810:LVY589857 LMC589810:LMC589857 LCG589810:LCG589857 KSK589810:KSK589857 KIO589810:KIO589857 JYS589810:JYS589857 JOW589810:JOW589857 JFA589810:JFA589857 IVE589810:IVE589857 ILI589810:ILI589857 IBM589810:IBM589857 HRQ589810:HRQ589857 HHU589810:HHU589857 GXY589810:GXY589857 GOC589810:GOC589857 GEG589810:GEG589857 FUK589810:FUK589857 FKO589810:FKO589857 FAS589810:FAS589857 EQW589810:EQW589857 EHA589810:EHA589857 DXE589810:DXE589857 DNI589810:DNI589857 DDM589810:DDM589857 CTQ589810:CTQ589857 CJU589810:CJU589857 BZY589810:BZY589857 BQC589810:BQC589857 BGG589810:BGG589857 AWK589810:AWK589857 AMO589810:AMO589857 ACS589810:ACS589857 SW589810:SW589857 JA589810:JA589857 WVM524274:WVM524321 WLQ524274:WLQ524321 WBU524274:WBU524321 VRY524274:VRY524321 VIC524274:VIC524321 UYG524274:UYG524321 UOK524274:UOK524321 UEO524274:UEO524321 TUS524274:TUS524321 TKW524274:TKW524321 TBA524274:TBA524321 SRE524274:SRE524321 SHI524274:SHI524321 RXM524274:RXM524321 RNQ524274:RNQ524321 RDU524274:RDU524321 QTY524274:QTY524321 QKC524274:QKC524321 QAG524274:QAG524321 PQK524274:PQK524321 PGO524274:PGO524321 OWS524274:OWS524321 OMW524274:OMW524321 ODA524274:ODA524321 NTE524274:NTE524321 NJI524274:NJI524321 MZM524274:MZM524321 MPQ524274:MPQ524321 MFU524274:MFU524321 LVY524274:LVY524321 LMC524274:LMC524321 LCG524274:LCG524321 KSK524274:KSK524321 KIO524274:KIO524321 JYS524274:JYS524321 JOW524274:JOW524321 JFA524274:JFA524321 IVE524274:IVE524321 ILI524274:ILI524321 IBM524274:IBM524321 HRQ524274:HRQ524321 HHU524274:HHU524321 GXY524274:GXY524321 GOC524274:GOC524321 GEG524274:GEG524321 FUK524274:FUK524321 FKO524274:FKO524321 FAS524274:FAS524321 EQW524274:EQW524321 EHA524274:EHA524321 DXE524274:DXE524321 DNI524274:DNI524321 DDM524274:DDM524321 CTQ524274:CTQ524321 CJU524274:CJU524321 BZY524274:BZY524321 BQC524274:BQC524321 BGG524274:BGG524321 AWK524274:AWK524321 AMO524274:AMO524321 ACS524274:ACS524321 SW524274:SW524321 JA524274:JA524321 WVM458738:WVM458785 WLQ458738:WLQ458785 WBU458738:WBU458785 VRY458738:VRY458785 VIC458738:VIC458785 UYG458738:UYG458785 UOK458738:UOK458785 UEO458738:UEO458785 TUS458738:TUS458785 TKW458738:TKW458785 TBA458738:TBA458785 SRE458738:SRE458785 SHI458738:SHI458785 RXM458738:RXM458785 RNQ458738:RNQ458785 RDU458738:RDU458785 QTY458738:QTY458785 QKC458738:QKC458785 QAG458738:QAG458785 PQK458738:PQK458785 PGO458738:PGO458785 OWS458738:OWS458785 OMW458738:OMW458785 ODA458738:ODA458785 NTE458738:NTE458785 NJI458738:NJI458785 MZM458738:MZM458785 MPQ458738:MPQ458785 MFU458738:MFU458785 LVY458738:LVY458785 LMC458738:LMC458785 LCG458738:LCG458785 KSK458738:KSK458785 KIO458738:KIO458785 JYS458738:JYS458785 JOW458738:JOW458785 JFA458738:JFA458785 IVE458738:IVE458785 ILI458738:ILI458785 IBM458738:IBM458785 HRQ458738:HRQ458785 HHU458738:HHU458785 GXY458738:GXY458785 GOC458738:GOC458785 GEG458738:GEG458785 FUK458738:FUK458785 FKO458738:FKO458785 FAS458738:FAS458785 EQW458738:EQW458785 EHA458738:EHA458785 DXE458738:DXE458785 DNI458738:DNI458785 DDM458738:DDM458785 CTQ458738:CTQ458785 CJU458738:CJU458785 BZY458738:BZY458785 BQC458738:BQC458785 BGG458738:BGG458785 AWK458738:AWK458785 AMO458738:AMO458785 ACS458738:ACS458785 SW458738:SW458785 JA458738:JA458785 WVM393202:WVM393249 WLQ393202:WLQ393249 WBU393202:WBU393249 VRY393202:VRY393249 VIC393202:VIC393249 UYG393202:UYG393249 UOK393202:UOK393249 UEO393202:UEO393249 TUS393202:TUS393249 TKW393202:TKW393249 TBA393202:TBA393249 SRE393202:SRE393249 SHI393202:SHI393249 RXM393202:RXM393249 RNQ393202:RNQ393249 RDU393202:RDU393249 QTY393202:QTY393249 QKC393202:QKC393249 QAG393202:QAG393249 PQK393202:PQK393249 PGO393202:PGO393249 OWS393202:OWS393249 OMW393202:OMW393249 ODA393202:ODA393249 NTE393202:NTE393249 NJI393202:NJI393249 MZM393202:MZM393249 MPQ393202:MPQ393249 MFU393202:MFU393249 LVY393202:LVY393249 LMC393202:LMC393249 LCG393202:LCG393249 KSK393202:KSK393249 KIO393202:KIO393249 JYS393202:JYS393249 JOW393202:JOW393249 JFA393202:JFA393249 IVE393202:IVE393249 ILI393202:ILI393249 IBM393202:IBM393249 HRQ393202:HRQ393249 HHU393202:HHU393249 GXY393202:GXY393249 GOC393202:GOC393249 GEG393202:GEG393249 FUK393202:FUK393249 FKO393202:FKO393249 FAS393202:FAS393249 EQW393202:EQW393249 EHA393202:EHA393249 DXE393202:DXE393249 DNI393202:DNI393249 DDM393202:DDM393249 CTQ393202:CTQ393249 CJU393202:CJU393249 BZY393202:BZY393249 BQC393202:BQC393249 BGG393202:BGG393249 AWK393202:AWK393249 AMO393202:AMO393249 ACS393202:ACS393249 SW393202:SW393249 JA393202:JA393249 WVM327666:WVM327713 WLQ327666:WLQ327713 WBU327666:WBU327713 VRY327666:VRY327713 VIC327666:VIC327713 UYG327666:UYG327713 UOK327666:UOK327713 UEO327666:UEO327713 TUS327666:TUS327713 TKW327666:TKW327713 TBA327666:TBA327713 SRE327666:SRE327713 SHI327666:SHI327713 RXM327666:RXM327713 RNQ327666:RNQ327713 RDU327666:RDU327713 QTY327666:QTY327713 QKC327666:QKC327713 QAG327666:QAG327713 PQK327666:PQK327713 PGO327666:PGO327713 OWS327666:OWS327713 OMW327666:OMW327713 ODA327666:ODA327713 NTE327666:NTE327713 NJI327666:NJI327713 MZM327666:MZM327713 MPQ327666:MPQ327713 MFU327666:MFU327713 LVY327666:LVY327713 LMC327666:LMC327713 LCG327666:LCG327713 KSK327666:KSK327713 KIO327666:KIO327713 JYS327666:JYS327713 JOW327666:JOW327713 JFA327666:JFA327713 IVE327666:IVE327713 ILI327666:ILI327713 IBM327666:IBM327713 HRQ327666:HRQ327713 HHU327666:HHU327713 GXY327666:GXY327713 GOC327666:GOC327713 GEG327666:GEG327713 FUK327666:FUK327713 FKO327666:FKO327713 FAS327666:FAS327713 EQW327666:EQW327713 EHA327666:EHA327713 DXE327666:DXE327713 DNI327666:DNI327713 DDM327666:DDM327713 CTQ327666:CTQ327713 CJU327666:CJU327713 BZY327666:BZY327713 BQC327666:BQC327713 BGG327666:BGG327713 AWK327666:AWK327713 AMO327666:AMO327713 ACS327666:ACS327713 SW327666:SW327713 JA327666:JA327713 WVM262130:WVM262177 WLQ262130:WLQ262177 WBU262130:WBU262177 VRY262130:VRY262177 VIC262130:VIC262177 UYG262130:UYG262177 UOK262130:UOK262177 UEO262130:UEO262177 TUS262130:TUS262177 TKW262130:TKW262177 TBA262130:TBA262177 SRE262130:SRE262177 SHI262130:SHI262177 RXM262130:RXM262177 RNQ262130:RNQ262177 RDU262130:RDU262177 QTY262130:QTY262177 QKC262130:QKC262177 QAG262130:QAG262177 PQK262130:PQK262177 PGO262130:PGO262177 OWS262130:OWS262177 OMW262130:OMW262177 ODA262130:ODA262177 NTE262130:NTE262177 NJI262130:NJI262177 MZM262130:MZM262177 MPQ262130:MPQ262177 MFU262130:MFU262177 LVY262130:LVY262177 LMC262130:LMC262177 LCG262130:LCG262177 KSK262130:KSK262177 KIO262130:KIO262177 JYS262130:JYS262177 JOW262130:JOW262177 JFA262130:JFA262177 IVE262130:IVE262177 ILI262130:ILI262177 IBM262130:IBM262177 HRQ262130:HRQ262177 HHU262130:HHU262177 GXY262130:GXY262177 GOC262130:GOC262177 GEG262130:GEG262177 FUK262130:FUK262177 FKO262130:FKO262177 FAS262130:FAS262177 EQW262130:EQW262177 EHA262130:EHA262177 DXE262130:DXE262177 DNI262130:DNI262177 DDM262130:DDM262177 CTQ262130:CTQ262177 CJU262130:CJU262177 BZY262130:BZY262177 BQC262130:BQC262177 BGG262130:BGG262177 AWK262130:AWK262177 AMO262130:AMO262177 ACS262130:ACS262177 SW262130:SW262177 JA262130:JA262177 WVM196594:WVM196641 WLQ196594:WLQ196641 WBU196594:WBU196641 VRY196594:VRY196641 VIC196594:VIC196641 UYG196594:UYG196641 UOK196594:UOK196641 UEO196594:UEO196641 TUS196594:TUS196641 TKW196594:TKW196641 TBA196594:TBA196641 SRE196594:SRE196641 SHI196594:SHI196641 RXM196594:RXM196641 RNQ196594:RNQ196641 RDU196594:RDU196641 QTY196594:QTY196641 QKC196594:QKC196641 QAG196594:QAG196641 PQK196594:PQK196641 PGO196594:PGO196641 OWS196594:OWS196641 OMW196594:OMW196641 ODA196594:ODA196641 NTE196594:NTE196641 NJI196594:NJI196641 MZM196594:MZM196641 MPQ196594:MPQ196641 MFU196594:MFU196641 LVY196594:LVY196641 LMC196594:LMC196641 LCG196594:LCG196641 KSK196594:KSK196641 KIO196594:KIO196641 JYS196594:JYS196641 JOW196594:JOW196641 JFA196594:JFA196641 IVE196594:IVE196641 ILI196594:ILI196641 IBM196594:IBM196641 HRQ196594:HRQ196641 HHU196594:HHU196641 GXY196594:GXY196641 GOC196594:GOC196641 GEG196594:GEG196641 FUK196594:FUK196641 FKO196594:FKO196641 FAS196594:FAS196641 EQW196594:EQW196641 EHA196594:EHA196641 DXE196594:DXE196641 DNI196594:DNI196641 DDM196594:DDM196641 CTQ196594:CTQ196641 CJU196594:CJU196641 BZY196594:BZY196641 BQC196594:BQC196641 BGG196594:BGG196641 AWK196594:AWK196641 AMO196594:AMO196641 ACS196594:ACS196641 SW196594:SW196641 JA196594:JA196641 WVM131058:WVM131105 WLQ131058:WLQ131105 WBU131058:WBU131105 VRY131058:VRY131105 VIC131058:VIC131105 UYG131058:UYG131105 UOK131058:UOK131105 UEO131058:UEO131105 TUS131058:TUS131105 TKW131058:TKW131105 TBA131058:TBA131105 SRE131058:SRE131105 SHI131058:SHI131105 RXM131058:RXM131105 RNQ131058:RNQ131105 RDU131058:RDU131105 QTY131058:QTY131105 QKC131058:QKC131105 QAG131058:QAG131105 PQK131058:PQK131105 PGO131058:PGO131105 OWS131058:OWS131105 OMW131058:OMW131105 ODA131058:ODA131105 NTE131058:NTE131105 NJI131058:NJI131105 MZM131058:MZM131105 MPQ131058:MPQ131105 MFU131058:MFU131105 LVY131058:LVY131105 LMC131058:LMC131105 LCG131058:LCG131105 KSK131058:KSK131105 KIO131058:KIO131105 JYS131058:JYS131105 JOW131058:JOW131105 JFA131058:JFA131105 IVE131058:IVE131105 ILI131058:ILI131105 IBM131058:IBM131105 HRQ131058:HRQ131105 HHU131058:HHU131105 GXY131058:GXY131105 GOC131058:GOC131105 GEG131058:GEG131105 FUK131058:FUK131105 FKO131058:FKO131105 FAS131058:FAS131105 EQW131058:EQW131105 EHA131058:EHA131105 DXE131058:DXE131105 DNI131058:DNI131105 DDM131058:DDM131105 CTQ131058:CTQ131105 CJU131058:CJU131105 BZY131058:BZY131105 BQC131058:BQC131105 BGG131058:BGG131105 AWK131058:AWK131105 AMO131058:AMO131105 ACS131058:ACS131105 SW131058:SW131105 JA131058:JA131105 WVM65522:WVM65569 WLQ65522:WLQ65569 WBU65522:WBU65569 VRY65522:VRY65569 VIC65522:VIC65569 UYG65522:UYG65569 UOK65522:UOK65569 UEO65522:UEO65569 TUS65522:TUS65569 TKW65522:TKW65569 TBA65522:TBA65569 SRE65522:SRE65569 SHI65522:SHI65569 RXM65522:RXM65569 RNQ65522:RNQ65569 RDU65522:RDU65569 QTY65522:QTY65569 QKC65522:QKC65569 QAG65522:QAG65569 PQK65522:PQK65569 PGO65522:PGO65569 OWS65522:OWS65569 OMW65522:OMW65569 ODA65522:ODA65569 NTE65522:NTE65569 NJI65522:NJI65569 MZM65522:MZM65569 MPQ65522:MPQ65569 MFU65522:MFU65569 LVY65522:LVY65569 LMC65522:LMC65569 LCG65522:LCG65569 KSK65522:KSK65569 KIO65522:KIO65569 JYS65522:JYS65569 JOW65522:JOW65569 JFA65522:JFA65569 IVE65522:IVE65569 ILI65522:ILI65569 IBM65522:IBM65569 HRQ65522:HRQ65569 HHU65522:HHU65569 GXY65522:GXY65569 GOC65522:GOC65569 GEG65522:GEG65569 FUK65522:FUK65569 FKO65522:FKO65569 FAS65522:FAS65569 EQW65522:EQW65569 EHA65522:EHA65569 DXE65522:DXE65569 DNI65522:DNI65569 DDM65522:DDM65569 CTQ65522:CTQ65569 CJU65522:CJU65569 BZY65522:BZY65569 BQC65522:BQC65569 BGG65522:BGG65569 AWK65522:AWK65569 AMO65522:AMO65569 ACS65522:ACS65569 SW65522:SW65569"/>
    <dataValidation type="list" allowBlank="1" showInputMessage="1" showErrorMessage="1" promptTitle="Number of Bedrooms" prompt="Enter the number of bedrooms in this unit type." sqref="JB65522:JB65569 H917490:H917537 H851954:H852001 H786418:H786465 H720882:H720929 H655346:H655393 H589810:H589857 H524274:H524321 H458738:H458785 H393202:H393249 H327666:H327713 H262130:H262177 H196594:H196641 H131058:H131105 H65522:H65569 H983026:H983073 JB7:JB54 SX7:SX54 WVN983026:WVN983073 WLR983026:WLR983073 WBV983026:WBV983073 VRZ983026:VRZ983073 VID983026:VID983073 UYH983026:UYH983073 UOL983026:UOL983073 UEP983026:UEP983073 TUT983026:TUT983073 TKX983026:TKX983073 TBB983026:TBB983073 SRF983026:SRF983073 SHJ983026:SHJ983073 RXN983026:RXN983073 RNR983026:RNR983073 RDV983026:RDV983073 QTZ983026:QTZ983073 QKD983026:QKD983073 QAH983026:QAH983073 PQL983026:PQL983073 PGP983026:PGP983073 OWT983026:OWT983073 OMX983026:OMX983073 ODB983026:ODB983073 NTF983026:NTF983073 NJJ983026:NJJ983073 MZN983026:MZN983073 MPR983026:MPR983073 MFV983026:MFV983073 LVZ983026:LVZ983073 LMD983026:LMD983073 LCH983026:LCH983073 KSL983026:KSL983073 KIP983026:KIP983073 JYT983026:JYT983073 JOX983026:JOX983073 JFB983026:JFB983073 IVF983026:IVF983073 ILJ983026:ILJ983073 IBN983026:IBN983073 HRR983026:HRR983073 HHV983026:HHV983073 GXZ983026:GXZ983073 GOD983026:GOD983073 GEH983026:GEH983073 FUL983026:FUL983073 FKP983026:FKP983073 FAT983026:FAT983073 EQX983026:EQX983073 EHB983026:EHB983073 DXF983026:DXF983073 DNJ983026:DNJ983073 DDN983026:DDN983073 CTR983026:CTR983073 CJV983026:CJV983073 BZZ983026:BZZ983073 BQD983026:BQD983073 BGH983026:BGH983073 AWL983026:AWL983073 AMP983026:AMP983073 ACT983026:ACT983073 SX983026:SX983073 JB983026:JB983073 WVN917490:WVN917537 WLR917490:WLR917537 WBV917490:WBV917537 VRZ917490:VRZ917537 VID917490:VID917537 UYH917490:UYH917537 UOL917490:UOL917537 UEP917490:UEP917537 TUT917490:TUT917537 TKX917490:TKX917537 TBB917490:TBB917537 SRF917490:SRF917537 SHJ917490:SHJ917537 RXN917490:RXN917537 RNR917490:RNR917537 RDV917490:RDV917537 QTZ917490:QTZ917537 QKD917490:QKD917537 QAH917490:QAH917537 PQL917490:PQL917537 PGP917490:PGP917537 OWT917490:OWT917537 OMX917490:OMX917537 ODB917490:ODB917537 NTF917490:NTF917537 NJJ917490:NJJ917537 MZN917490:MZN917537 MPR917490:MPR917537 MFV917490:MFV917537 LVZ917490:LVZ917537 LMD917490:LMD917537 LCH917490:LCH917537 KSL917490:KSL917537 KIP917490:KIP917537 JYT917490:JYT917537 JOX917490:JOX917537 JFB917490:JFB917537 IVF917490:IVF917537 ILJ917490:ILJ917537 IBN917490:IBN917537 HRR917490:HRR917537 HHV917490:HHV917537 GXZ917490:GXZ917537 GOD917490:GOD917537 GEH917490:GEH917537 FUL917490:FUL917537 FKP917490:FKP917537 FAT917490:FAT917537 EQX917490:EQX917537 EHB917490:EHB917537 DXF917490:DXF917537 DNJ917490:DNJ917537 DDN917490:DDN917537 CTR917490:CTR917537 CJV917490:CJV917537 BZZ917490:BZZ917537 BQD917490:BQD917537 BGH917490:BGH917537 AWL917490:AWL917537 AMP917490:AMP917537 ACT917490:ACT917537 SX917490:SX917537 JB917490:JB917537 WVN851954:WVN852001 WLR851954:WLR852001 WBV851954:WBV852001 VRZ851954:VRZ852001 VID851954:VID852001 UYH851954:UYH852001 UOL851954:UOL852001 UEP851954:UEP852001 TUT851954:TUT852001 TKX851954:TKX852001 TBB851954:TBB852001 SRF851954:SRF852001 SHJ851954:SHJ852001 RXN851954:RXN852001 RNR851954:RNR852001 RDV851954:RDV852001 QTZ851954:QTZ852001 QKD851954:QKD852001 QAH851954:QAH852001 PQL851954:PQL852001 PGP851954:PGP852001 OWT851954:OWT852001 OMX851954:OMX852001 ODB851954:ODB852001 NTF851954:NTF852001 NJJ851954:NJJ852001 MZN851954:MZN852001 MPR851954:MPR852001 MFV851954:MFV852001 LVZ851954:LVZ852001 LMD851954:LMD852001 LCH851954:LCH852001 KSL851954:KSL852001 KIP851954:KIP852001 JYT851954:JYT852001 JOX851954:JOX852001 JFB851954:JFB852001 IVF851954:IVF852001 ILJ851954:ILJ852001 IBN851954:IBN852001 HRR851954:HRR852001 HHV851954:HHV852001 GXZ851954:GXZ852001 GOD851954:GOD852001 GEH851954:GEH852001 FUL851954:FUL852001 FKP851954:FKP852001 FAT851954:FAT852001 EQX851954:EQX852001 EHB851954:EHB852001 DXF851954:DXF852001 DNJ851954:DNJ852001 DDN851954:DDN852001 CTR851954:CTR852001 CJV851954:CJV852001 BZZ851954:BZZ852001 BQD851954:BQD852001 BGH851954:BGH852001 AWL851954:AWL852001 AMP851954:AMP852001 ACT851954:ACT852001 SX851954:SX852001 JB851954:JB852001 WVN786418:WVN786465 WLR786418:WLR786465 WBV786418:WBV786465 VRZ786418:VRZ786465 VID786418:VID786465 UYH786418:UYH786465 UOL786418:UOL786465 UEP786418:UEP786465 TUT786418:TUT786465 TKX786418:TKX786465 TBB786418:TBB786465 SRF786418:SRF786465 SHJ786418:SHJ786465 RXN786418:RXN786465 RNR786418:RNR786465 RDV786418:RDV786465 QTZ786418:QTZ786465 QKD786418:QKD786465 QAH786418:QAH786465 PQL786418:PQL786465 PGP786418:PGP786465 OWT786418:OWT786465 OMX786418:OMX786465 ODB786418:ODB786465 NTF786418:NTF786465 NJJ786418:NJJ786465 MZN786418:MZN786465 MPR786418:MPR786465 MFV786418:MFV786465 LVZ786418:LVZ786465 LMD786418:LMD786465 LCH786418:LCH786465 KSL786418:KSL786465 KIP786418:KIP786465 JYT786418:JYT786465 JOX786418:JOX786465 JFB786418:JFB786465 IVF786418:IVF786465 ILJ786418:ILJ786465 IBN786418:IBN786465 HRR786418:HRR786465 HHV786418:HHV786465 GXZ786418:GXZ786465 GOD786418:GOD786465 GEH786418:GEH786465 FUL786418:FUL786465 FKP786418:FKP786465 FAT786418:FAT786465 EQX786418:EQX786465 EHB786418:EHB786465 DXF786418:DXF786465 DNJ786418:DNJ786465 DDN786418:DDN786465 CTR786418:CTR786465 CJV786418:CJV786465 BZZ786418:BZZ786465 BQD786418:BQD786465 BGH786418:BGH786465 AWL786418:AWL786465 AMP786418:AMP786465 ACT786418:ACT786465 SX786418:SX786465 JB786418:JB786465 WVN720882:WVN720929 WLR720882:WLR720929 WBV720882:WBV720929 VRZ720882:VRZ720929 VID720882:VID720929 UYH720882:UYH720929 UOL720882:UOL720929 UEP720882:UEP720929 TUT720882:TUT720929 TKX720882:TKX720929 TBB720882:TBB720929 SRF720882:SRF720929 SHJ720882:SHJ720929 RXN720882:RXN720929 RNR720882:RNR720929 RDV720882:RDV720929 QTZ720882:QTZ720929 QKD720882:QKD720929 QAH720882:QAH720929 PQL720882:PQL720929 PGP720882:PGP720929 OWT720882:OWT720929 OMX720882:OMX720929 ODB720882:ODB720929 NTF720882:NTF720929 NJJ720882:NJJ720929 MZN720882:MZN720929 MPR720882:MPR720929 MFV720882:MFV720929 LVZ720882:LVZ720929 LMD720882:LMD720929 LCH720882:LCH720929 KSL720882:KSL720929 KIP720882:KIP720929 JYT720882:JYT720929 JOX720882:JOX720929 JFB720882:JFB720929 IVF720882:IVF720929 ILJ720882:ILJ720929 IBN720882:IBN720929 HRR720882:HRR720929 HHV720882:HHV720929 GXZ720882:GXZ720929 GOD720882:GOD720929 GEH720882:GEH720929 FUL720882:FUL720929 FKP720882:FKP720929 FAT720882:FAT720929 EQX720882:EQX720929 EHB720882:EHB720929 DXF720882:DXF720929 DNJ720882:DNJ720929 DDN720882:DDN720929 CTR720882:CTR720929 CJV720882:CJV720929 BZZ720882:BZZ720929 BQD720882:BQD720929 BGH720882:BGH720929 AWL720882:AWL720929 AMP720882:AMP720929 ACT720882:ACT720929 SX720882:SX720929 JB720882:JB720929 WVN655346:WVN655393 WLR655346:WLR655393 WBV655346:WBV655393 VRZ655346:VRZ655393 VID655346:VID655393 UYH655346:UYH655393 UOL655346:UOL655393 UEP655346:UEP655393 TUT655346:TUT655393 TKX655346:TKX655393 TBB655346:TBB655393 SRF655346:SRF655393 SHJ655346:SHJ655393 RXN655346:RXN655393 RNR655346:RNR655393 RDV655346:RDV655393 QTZ655346:QTZ655393 QKD655346:QKD655393 QAH655346:QAH655393 PQL655346:PQL655393 PGP655346:PGP655393 OWT655346:OWT655393 OMX655346:OMX655393 ODB655346:ODB655393 NTF655346:NTF655393 NJJ655346:NJJ655393 MZN655346:MZN655393 MPR655346:MPR655393 MFV655346:MFV655393 LVZ655346:LVZ655393 LMD655346:LMD655393 LCH655346:LCH655393 KSL655346:KSL655393 KIP655346:KIP655393 JYT655346:JYT655393 JOX655346:JOX655393 JFB655346:JFB655393 IVF655346:IVF655393 ILJ655346:ILJ655393 IBN655346:IBN655393 HRR655346:HRR655393 HHV655346:HHV655393 GXZ655346:GXZ655393 GOD655346:GOD655393 GEH655346:GEH655393 FUL655346:FUL655393 FKP655346:FKP655393 FAT655346:FAT655393 EQX655346:EQX655393 EHB655346:EHB655393 DXF655346:DXF655393 DNJ655346:DNJ655393 DDN655346:DDN655393 CTR655346:CTR655393 CJV655346:CJV655393 BZZ655346:BZZ655393 BQD655346:BQD655393 BGH655346:BGH655393 AWL655346:AWL655393 AMP655346:AMP655393 ACT655346:ACT655393 SX655346:SX655393 JB655346:JB655393 WVN589810:WVN589857 WLR589810:WLR589857 WBV589810:WBV589857 VRZ589810:VRZ589857 VID589810:VID589857 UYH589810:UYH589857 UOL589810:UOL589857 UEP589810:UEP589857 TUT589810:TUT589857 TKX589810:TKX589857 TBB589810:TBB589857 SRF589810:SRF589857 SHJ589810:SHJ589857 RXN589810:RXN589857 RNR589810:RNR589857 RDV589810:RDV589857 QTZ589810:QTZ589857 QKD589810:QKD589857 QAH589810:QAH589857 PQL589810:PQL589857 PGP589810:PGP589857 OWT589810:OWT589857 OMX589810:OMX589857 ODB589810:ODB589857 NTF589810:NTF589857 NJJ589810:NJJ589857 MZN589810:MZN589857 MPR589810:MPR589857 MFV589810:MFV589857 LVZ589810:LVZ589857 LMD589810:LMD589857 LCH589810:LCH589857 KSL589810:KSL589857 KIP589810:KIP589857 JYT589810:JYT589857 JOX589810:JOX589857 JFB589810:JFB589857 IVF589810:IVF589857 ILJ589810:ILJ589857 IBN589810:IBN589857 HRR589810:HRR589857 HHV589810:HHV589857 GXZ589810:GXZ589857 GOD589810:GOD589857 GEH589810:GEH589857 FUL589810:FUL589857 FKP589810:FKP589857 FAT589810:FAT589857 EQX589810:EQX589857 EHB589810:EHB589857 DXF589810:DXF589857 DNJ589810:DNJ589857 DDN589810:DDN589857 CTR589810:CTR589857 CJV589810:CJV589857 BZZ589810:BZZ589857 BQD589810:BQD589857 BGH589810:BGH589857 AWL589810:AWL589857 AMP589810:AMP589857 ACT589810:ACT589857 SX589810:SX589857 JB589810:JB589857 WVN524274:WVN524321 WLR524274:WLR524321 WBV524274:WBV524321 VRZ524274:VRZ524321 VID524274:VID524321 UYH524274:UYH524321 UOL524274:UOL524321 UEP524274:UEP524321 TUT524274:TUT524321 TKX524274:TKX524321 TBB524274:TBB524321 SRF524274:SRF524321 SHJ524274:SHJ524321 RXN524274:RXN524321 RNR524274:RNR524321 RDV524274:RDV524321 QTZ524274:QTZ524321 QKD524274:QKD524321 QAH524274:QAH524321 PQL524274:PQL524321 PGP524274:PGP524321 OWT524274:OWT524321 OMX524274:OMX524321 ODB524274:ODB524321 NTF524274:NTF524321 NJJ524274:NJJ524321 MZN524274:MZN524321 MPR524274:MPR524321 MFV524274:MFV524321 LVZ524274:LVZ524321 LMD524274:LMD524321 LCH524274:LCH524321 KSL524274:KSL524321 KIP524274:KIP524321 JYT524274:JYT524321 JOX524274:JOX524321 JFB524274:JFB524321 IVF524274:IVF524321 ILJ524274:ILJ524321 IBN524274:IBN524321 HRR524274:HRR524321 HHV524274:HHV524321 GXZ524274:GXZ524321 GOD524274:GOD524321 GEH524274:GEH524321 FUL524274:FUL524321 FKP524274:FKP524321 FAT524274:FAT524321 EQX524274:EQX524321 EHB524274:EHB524321 DXF524274:DXF524321 DNJ524274:DNJ524321 DDN524274:DDN524321 CTR524274:CTR524321 CJV524274:CJV524321 BZZ524274:BZZ524321 BQD524274:BQD524321 BGH524274:BGH524321 AWL524274:AWL524321 AMP524274:AMP524321 ACT524274:ACT524321 SX524274:SX524321 JB524274:JB524321 WVN458738:WVN458785 WLR458738:WLR458785 WBV458738:WBV458785 VRZ458738:VRZ458785 VID458738:VID458785 UYH458738:UYH458785 UOL458738:UOL458785 UEP458738:UEP458785 TUT458738:TUT458785 TKX458738:TKX458785 TBB458738:TBB458785 SRF458738:SRF458785 SHJ458738:SHJ458785 RXN458738:RXN458785 RNR458738:RNR458785 RDV458738:RDV458785 QTZ458738:QTZ458785 QKD458738:QKD458785 QAH458738:QAH458785 PQL458738:PQL458785 PGP458738:PGP458785 OWT458738:OWT458785 OMX458738:OMX458785 ODB458738:ODB458785 NTF458738:NTF458785 NJJ458738:NJJ458785 MZN458738:MZN458785 MPR458738:MPR458785 MFV458738:MFV458785 LVZ458738:LVZ458785 LMD458738:LMD458785 LCH458738:LCH458785 KSL458738:KSL458785 KIP458738:KIP458785 JYT458738:JYT458785 JOX458738:JOX458785 JFB458738:JFB458785 IVF458738:IVF458785 ILJ458738:ILJ458785 IBN458738:IBN458785 HRR458738:HRR458785 HHV458738:HHV458785 GXZ458738:GXZ458785 GOD458738:GOD458785 GEH458738:GEH458785 FUL458738:FUL458785 FKP458738:FKP458785 FAT458738:FAT458785 EQX458738:EQX458785 EHB458738:EHB458785 DXF458738:DXF458785 DNJ458738:DNJ458785 DDN458738:DDN458785 CTR458738:CTR458785 CJV458738:CJV458785 BZZ458738:BZZ458785 BQD458738:BQD458785 BGH458738:BGH458785 AWL458738:AWL458785 AMP458738:AMP458785 ACT458738:ACT458785 SX458738:SX458785 JB458738:JB458785 WVN393202:WVN393249 WLR393202:WLR393249 WBV393202:WBV393249 VRZ393202:VRZ393249 VID393202:VID393249 UYH393202:UYH393249 UOL393202:UOL393249 UEP393202:UEP393249 TUT393202:TUT393249 TKX393202:TKX393249 TBB393202:TBB393249 SRF393202:SRF393249 SHJ393202:SHJ393249 RXN393202:RXN393249 RNR393202:RNR393249 RDV393202:RDV393249 QTZ393202:QTZ393249 QKD393202:QKD393249 QAH393202:QAH393249 PQL393202:PQL393249 PGP393202:PGP393249 OWT393202:OWT393249 OMX393202:OMX393249 ODB393202:ODB393249 NTF393202:NTF393249 NJJ393202:NJJ393249 MZN393202:MZN393249 MPR393202:MPR393249 MFV393202:MFV393249 LVZ393202:LVZ393249 LMD393202:LMD393249 LCH393202:LCH393249 KSL393202:KSL393249 KIP393202:KIP393249 JYT393202:JYT393249 JOX393202:JOX393249 JFB393202:JFB393249 IVF393202:IVF393249 ILJ393202:ILJ393249 IBN393202:IBN393249 HRR393202:HRR393249 HHV393202:HHV393249 GXZ393202:GXZ393249 GOD393202:GOD393249 GEH393202:GEH393249 FUL393202:FUL393249 FKP393202:FKP393249 FAT393202:FAT393249 EQX393202:EQX393249 EHB393202:EHB393249 DXF393202:DXF393249 DNJ393202:DNJ393249 DDN393202:DDN393249 CTR393202:CTR393249 CJV393202:CJV393249 BZZ393202:BZZ393249 BQD393202:BQD393249 BGH393202:BGH393249 AWL393202:AWL393249 AMP393202:AMP393249 ACT393202:ACT393249 SX393202:SX393249 JB393202:JB393249 WVN327666:WVN327713 WLR327666:WLR327713 WBV327666:WBV327713 VRZ327666:VRZ327713 VID327666:VID327713 UYH327666:UYH327713 UOL327666:UOL327713 UEP327666:UEP327713 TUT327666:TUT327713 TKX327666:TKX327713 TBB327666:TBB327713 SRF327666:SRF327713 SHJ327666:SHJ327713 RXN327666:RXN327713 RNR327666:RNR327713 RDV327666:RDV327713 QTZ327666:QTZ327713 QKD327666:QKD327713 QAH327666:QAH327713 PQL327666:PQL327713 PGP327666:PGP327713 OWT327666:OWT327713 OMX327666:OMX327713 ODB327666:ODB327713 NTF327666:NTF327713 NJJ327666:NJJ327713 MZN327666:MZN327713 MPR327666:MPR327713 MFV327666:MFV327713 LVZ327666:LVZ327713 LMD327666:LMD327713 LCH327666:LCH327713 KSL327666:KSL327713 KIP327666:KIP327713 JYT327666:JYT327713 JOX327666:JOX327713 JFB327666:JFB327713 IVF327666:IVF327713 ILJ327666:ILJ327713 IBN327666:IBN327713 HRR327666:HRR327713 HHV327666:HHV327713 GXZ327666:GXZ327713 GOD327666:GOD327713 GEH327666:GEH327713 FUL327666:FUL327713 FKP327666:FKP327713 FAT327666:FAT327713 EQX327666:EQX327713 EHB327666:EHB327713 DXF327666:DXF327713 DNJ327666:DNJ327713 DDN327666:DDN327713 CTR327666:CTR327713 CJV327666:CJV327713 BZZ327666:BZZ327713 BQD327666:BQD327713 BGH327666:BGH327713 AWL327666:AWL327713 AMP327666:AMP327713 ACT327666:ACT327713 SX327666:SX327713 JB327666:JB327713 WVN262130:WVN262177 WLR262130:WLR262177 WBV262130:WBV262177 VRZ262130:VRZ262177 VID262130:VID262177 UYH262130:UYH262177 UOL262130:UOL262177 UEP262130:UEP262177 TUT262130:TUT262177 TKX262130:TKX262177 TBB262130:TBB262177 SRF262130:SRF262177 SHJ262130:SHJ262177 RXN262130:RXN262177 RNR262130:RNR262177 RDV262130:RDV262177 QTZ262130:QTZ262177 QKD262130:QKD262177 QAH262130:QAH262177 PQL262130:PQL262177 PGP262130:PGP262177 OWT262130:OWT262177 OMX262130:OMX262177 ODB262130:ODB262177 NTF262130:NTF262177 NJJ262130:NJJ262177 MZN262130:MZN262177 MPR262130:MPR262177 MFV262130:MFV262177 LVZ262130:LVZ262177 LMD262130:LMD262177 LCH262130:LCH262177 KSL262130:KSL262177 KIP262130:KIP262177 JYT262130:JYT262177 JOX262130:JOX262177 JFB262130:JFB262177 IVF262130:IVF262177 ILJ262130:ILJ262177 IBN262130:IBN262177 HRR262130:HRR262177 HHV262130:HHV262177 GXZ262130:GXZ262177 GOD262130:GOD262177 GEH262130:GEH262177 FUL262130:FUL262177 FKP262130:FKP262177 FAT262130:FAT262177 EQX262130:EQX262177 EHB262130:EHB262177 DXF262130:DXF262177 DNJ262130:DNJ262177 DDN262130:DDN262177 CTR262130:CTR262177 CJV262130:CJV262177 BZZ262130:BZZ262177 BQD262130:BQD262177 BGH262130:BGH262177 AWL262130:AWL262177 AMP262130:AMP262177 ACT262130:ACT262177 SX262130:SX262177 JB262130:JB262177 WVN196594:WVN196641 WLR196594:WLR196641 WBV196594:WBV196641 VRZ196594:VRZ196641 VID196594:VID196641 UYH196594:UYH196641 UOL196594:UOL196641 UEP196594:UEP196641 TUT196594:TUT196641 TKX196594:TKX196641 TBB196594:TBB196641 SRF196594:SRF196641 SHJ196594:SHJ196641 RXN196594:RXN196641 RNR196594:RNR196641 RDV196594:RDV196641 QTZ196594:QTZ196641 QKD196594:QKD196641 QAH196594:QAH196641 PQL196594:PQL196641 PGP196594:PGP196641 OWT196594:OWT196641 OMX196594:OMX196641 ODB196594:ODB196641 NTF196594:NTF196641 NJJ196594:NJJ196641 MZN196594:MZN196641 MPR196594:MPR196641 MFV196594:MFV196641 LVZ196594:LVZ196641 LMD196594:LMD196641 LCH196594:LCH196641 KSL196594:KSL196641 KIP196594:KIP196641 JYT196594:JYT196641 JOX196594:JOX196641 JFB196594:JFB196641 IVF196594:IVF196641 ILJ196594:ILJ196641 IBN196594:IBN196641 HRR196594:HRR196641 HHV196594:HHV196641 GXZ196594:GXZ196641 GOD196594:GOD196641 GEH196594:GEH196641 FUL196594:FUL196641 FKP196594:FKP196641 FAT196594:FAT196641 EQX196594:EQX196641 EHB196594:EHB196641 DXF196594:DXF196641 DNJ196594:DNJ196641 DDN196594:DDN196641 CTR196594:CTR196641 CJV196594:CJV196641 BZZ196594:BZZ196641 BQD196594:BQD196641 BGH196594:BGH196641 AWL196594:AWL196641 AMP196594:AMP196641 ACT196594:ACT196641 SX196594:SX196641 JB196594:JB196641 WVN131058:WVN131105 WLR131058:WLR131105 WBV131058:WBV131105 VRZ131058:VRZ131105 VID131058:VID131105 UYH131058:UYH131105 UOL131058:UOL131105 UEP131058:UEP131105 TUT131058:TUT131105 TKX131058:TKX131105 TBB131058:TBB131105 SRF131058:SRF131105 SHJ131058:SHJ131105 RXN131058:RXN131105 RNR131058:RNR131105 RDV131058:RDV131105 QTZ131058:QTZ131105 QKD131058:QKD131105 QAH131058:QAH131105 PQL131058:PQL131105 PGP131058:PGP131105 OWT131058:OWT131105 OMX131058:OMX131105 ODB131058:ODB131105 NTF131058:NTF131105 NJJ131058:NJJ131105 MZN131058:MZN131105 MPR131058:MPR131105 MFV131058:MFV131105 LVZ131058:LVZ131105 LMD131058:LMD131105 LCH131058:LCH131105 KSL131058:KSL131105 KIP131058:KIP131105 JYT131058:JYT131105 JOX131058:JOX131105 JFB131058:JFB131105 IVF131058:IVF131105 ILJ131058:ILJ131105 IBN131058:IBN131105 HRR131058:HRR131105 HHV131058:HHV131105 GXZ131058:GXZ131105 GOD131058:GOD131105 GEH131058:GEH131105 FUL131058:FUL131105 FKP131058:FKP131105 FAT131058:FAT131105 EQX131058:EQX131105 EHB131058:EHB131105 DXF131058:DXF131105 DNJ131058:DNJ131105 DDN131058:DDN131105 CTR131058:CTR131105 CJV131058:CJV131105 BZZ131058:BZZ131105 BQD131058:BQD131105 BGH131058:BGH131105 AWL131058:AWL131105 AMP131058:AMP131105 ACT131058:ACT131105 SX131058:SX131105 JB131058:JB131105 WVN65522:WVN65569 WLR65522:WLR65569 WBV65522:WBV65569 VRZ65522:VRZ65569 VID65522:VID65569 UYH65522:UYH65569 UOL65522:UOL65569 UEP65522:UEP65569 TUT65522:TUT65569 TKX65522:TKX65569 TBB65522:TBB65569 SRF65522:SRF65569 SHJ65522:SHJ65569 RXN65522:RXN65569 RNR65522:RNR65569 RDV65522:RDV65569 QTZ65522:QTZ65569 QKD65522:QKD65569 QAH65522:QAH65569 PQL65522:PQL65569 PGP65522:PGP65569 OWT65522:OWT65569 OMX65522:OMX65569 ODB65522:ODB65569 NTF65522:NTF65569 NJJ65522:NJJ65569 MZN65522:MZN65569 MPR65522:MPR65569 MFV65522:MFV65569 LVZ65522:LVZ65569 LMD65522:LMD65569 LCH65522:LCH65569 KSL65522:KSL65569 KIP65522:KIP65569 JYT65522:JYT65569 JOX65522:JOX65569 JFB65522:JFB65569 IVF65522:IVF65569 ILJ65522:ILJ65569 IBN65522:IBN65569 HRR65522:HRR65569 HHV65522:HHV65569 GXZ65522:GXZ65569 GOD65522:GOD65569 GEH65522:GEH65569 FUL65522:FUL65569 FKP65522:FKP65569 FAT65522:FAT65569 EQX65522:EQX65569 EHB65522:EHB65569 DXF65522:DXF65569 DNJ65522:DNJ65569 DDN65522:DDN65569 CTR65522:CTR65569 CJV65522:CJV65569 BZZ65522:BZZ65569 BQD65522:BQD65569 BGH65522:BGH65569 AWL65522:AWL65569 AMP65522:AMP65569 ACT65522:ACT65569 SX65522:SX65569 WVN7:WVN54 WLR7:WLR54 WBV7:WBV54 VRZ7:VRZ54 VID7:VID54 UYH7:UYH54 UOL7:UOL54 UEP7:UEP54 TUT7:TUT54 TKX7:TKX54 TBB7:TBB54 SRF7:SRF54 SHJ7:SHJ54 RXN7:RXN54 RNR7:RNR54 RDV7:RDV54 QTZ7:QTZ54 QKD7:QKD54 QAH7:QAH54 PQL7:PQL54 PGP7:PGP54 OWT7:OWT54 OMX7:OMX54 ODB7:ODB54 NTF7:NTF54 NJJ7:NJJ54 MZN7:MZN54 MPR7:MPR54 MFV7:MFV54 LVZ7:LVZ54 LMD7:LMD54 LCH7:LCH54 KSL7:KSL54 KIP7:KIP54 JYT7:JYT54 JOX7:JOX54 JFB7:JFB54 IVF7:IVF54 ILJ7:ILJ54 IBN7:IBN54 HRR7:HRR54 HHV7:HHV54 GXZ7:GXZ54 GOD7:GOD54 GEH7:GEH54 FUL7:FUL54 FKP7:FKP54 FAT7:FAT54 EQX7:EQX54 EHB7:EHB54 DXF7:DXF54 DNJ7:DNJ54 DDN7:DDN54 CTR7:CTR54 CJV7:CJV54 BZZ7:BZZ54 BQD7:BQD54 BGH7:BGH54 AWL7:AWL54 AMP7:AMP54 ACT7:ACT54">
      <formula1>$E$93:$E$98</formula1>
    </dataValidation>
    <dataValidation type="list" allowBlank="1" showInputMessage="1" showErrorMessage="1" promptTitle="Number of Baths" prompt="Enter the number of bathrooms in this unit type." sqref="WVO983026 JC7 WLS983026 WBW983026 VSA983026 VIE983026 UYI983026 UOM983026 UEQ983026 TUU983026 TKY983026 TBC983026 SRG983026 SHK983026 RXO983026 RNS983026 RDW983026 QUA983026 QKE983026 QAI983026 PQM983026 PGQ983026 OWU983026 OMY983026 ODC983026 NTG983026 NJK983026 MZO983026 MPS983026 MFW983026 LWA983026 LME983026 LCI983026 KSM983026 KIQ983026 JYU983026 JOY983026 JFC983026 IVG983026 ILK983026 IBO983026 HRS983026 HHW983026 GYA983026 GOE983026 GEI983026 FUM983026 FKQ983026 FAU983026 EQY983026 EHC983026 DXG983026 DNK983026 DDO983026 CTS983026 CJW983026 CAA983026 BQE983026 BGI983026 AWM983026 AMQ983026 ACU983026 SY983026 JC983026 WVO917490 WLS917490 WBW917490 VSA917490 VIE917490 UYI917490 UOM917490 UEQ917490 TUU917490 TKY917490 TBC917490 SRG917490 SHK917490 RXO917490 RNS917490 RDW917490 QUA917490 QKE917490 QAI917490 PQM917490 PGQ917490 OWU917490 OMY917490 ODC917490 NTG917490 NJK917490 MZO917490 MPS917490 MFW917490 LWA917490 LME917490 LCI917490 KSM917490 KIQ917490 JYU917490 JOY917490 JFC917490 IVG917490 ILK917490 IBO917490 HRS917490 HHW917490 GYA917490 GOE917490 GEI917490 FUM917490 FKQ917490 FAU917490 EQY917490 EHC917490 DXG917490 DNK917490 DDO917490 CTS917490 CJW917490 CAA917490 BQE917490 BGI917490 AWM917490 AMQ917490 ACU917490 SY917490 JC917490 WVO851954 WLS851954 WBW851954 VSA851954 VIE851954 UYI851954 UOM851954 UEQ851954 TUU851954 TKY851954 TBC851954 SRG851954 SHK851954 RXO851954 RNS851954 RDW851954 QUA851954 QKE851954 QAI851954 PQM851954 PGQ851954 OWU851954 OMY851954 ODC851954 NTG851954 NJK851954 MZO851954 MPS851954 MFW851954 LWA851954 LME851954 LCI851954 KSM851954 KIQ851954 JYU851954 JOY851954 JFC851954 IVG851954 ILK851954 IBO851954 HRS851954 HHW851954 GYA851954 GOE851954 GEI851954 FUM851954 FKQ851954 FAU851954 EQY851954 EHC851954 DXG851954 DNK851954 DDO851954 CTS851954 CJW851954 CAA851954 BQE851954 BGI851954 AWM851954 AMQ851954 ACU851954 SY851954 JC851954 WVO786418 WLS786418 WBW786418 VSA786418 VIE786418 UYI786418 UOM786418 UEQ786418 TUU786418 TKY786418 TBC786418 SRG786418 SHK786418 RXO786418 RNS786418 RDW786418 QUA786418 QKE786418 QAI786418 PQM786418 PGQ786418 OWU786418 OMY786418 ODC786418 NTG786418 NJK786418 MZO786418 MPS786418 MFW786418 LWA786418 LME786418 LCI786418 KSM786418 KIQ786418 JYU786418 JOY786418 JFC786418 IVG786418 ILK786418 IBO786418 HRS786418 HHW786418 GYA786418 GOE786418 GEI786418 FUM786418 FKQ786418 FAU786418 EQY786418 EHC786418 DXG786418 DNK786418 DDO786418 CTS786418 CJW786418 CAA786418 BQE786418 BGI786418 AWM786418 AMQ786418 ACU786418 SY786418 JC786418 WVO720882 WLS720882 WBW720882 VSA720882 VIE720882 UYI720882 UOM720882 UEQ720882 TUU720882 TKY720882 TBC720882 SRG720882 SHK720882 RXO720882 RNS720882 RDW720882 QUA720882 QKE720882 QAI720882 PQM720882 PGQ720882 OWU720882 OMY720882 ODC720882 NTG720882 NJK720882 MZO720882 MPS720882 MFW720882 LWA720882 LME720882 LCI720882 KSM720882 KIQ720882 JYU720882 JOY720882 JFC720882 IVG720882 ILK720882 IBO720882 HRS720882 HHW720882 GYA720882 GOE720882 GEI720882 FUM720882 FKQ720882 FAU720882 EQY720882 EHC720882 DXG720882 DNK720882 DDO720882 CTS720882 CJW720882 CAA720882 BQE720882 BGI720882 AWM720882 AMQ720882 ACU720882 SY720882 JC720882 WVO655346 WLS655346 WBW655346 VSA655346 VIE655346 UYI655346 UOM655346 UEQ655346 TUU655346 TKY655346 TBC655346 SRG655346 SHK655346 RXO655346 RNS655346 RDW655346 QUA655346 QKE655346 QAI655346 PQM655346 PGQ655346 OWU655346 OMY655346 ODC655346 NTG655346 NJK655346 MZO655346 MPS655346 MFW655346 LWA655346 LME655346 LCI655346 KSM655346 KIQ655346 JYU655346 JOY655346 JFC655346 IVG655346 ILK655346 IBO655346 HRS655346 HHW655346 GYA655346 GOE655346 GEI655346 FUM655346 FKQ655346 FAU655346 EQY655346 EHC655346 DXG655346 DNK655346 DDO655346 CTS655346 CJW655346 CAA655346 BQE655346 BGI655346 AWM655346 AMQ655346 ACU655346 SY655346 JC655346 WVO589810 WLS589810 WBW589810 VSA589810 VIE589810 UYI589810 UOM589810 UEQ589810 TUU589810 TKY589810 TBC589810 SRG589810 SHK589810 RXO589810 RNS589810 RDW589810 QUA589810 QKE589810 QAI589810 PQM589810 PGQ589810 OWU589810 OMY589810 ODC589810 NTG589810 NJK589810 MZO589810 MPS589810 MFW589810 LWA589810 LME589810 LCI589810 KSM589810 KIQ589810 JYU589810 JOY589810 JFC589810 IVG589810 ILK589810 IBO589810 HRS589810 HHW589810 GYA589810 GOE589810 GEI589810 FUM589810 FKQ589810 FAU589810 EQY589810 EHC589810 DXG589810 DNK589810 DDO589810 CTS589810 CJW589810 CAA589810 BQE589810 BGI589810 AWM589810 AMQ589810 ACU589810 SY589810 JC589810 WVO524274 WLS524274 WBW524274 VSA524274 VIE524274 UYI524274 UOM524274 UEQ524274 TUU524274 TKY524274 TBC524274 SRG524274 SHK524274 RXO524274 RNS524274 RDW524274 QUA524274 QKE524274 QAI524274 PQM524274 PGQ524274 OWU524274 OMY524274 ODC524274 NTG524274 NJK524274 MZO524274 MPS524274 MFW524274 LWA524274 LME524274 LCI524274 KSM524274 KIQ524274 JYU524274 JOY524274 JFC524274 IVG524274 ILK524274 IBO524274 HRS524274 HHW524274 GYA524274 GOE524274 GEI524274 FUM524274 FKQ524274 FAU524274 EQY524274 EHC524274 DXG524274 DNK524274 DDO524274 CTS524274 CJW524274 CAA524274 BQE524274 BGI524274 AWM524274 AMQ524274 ACU524274 SY524274 JC524274 WVO458738 WLS458738 WBW458738 VSA458738 VIE458738 UYI458738 UOM458738 UEQ458738 TUU458738 TKY458738 TBC458738 SRG458738 SHK458738 RXO458738 RNS458738 RDW458738 QUA458738 QKE458738 QAI458738 PQM458738 PGQ458738 OWU458738 OMY458738 ODC458738 NTG458738 NJK458738 MZO458738 MPS458738 MFW458738 LWA458738 LME458738 LCI458738 KSM458738 KIQ458738 JYU458738 JOY458738 JFC458738 IVG458738 ILK458738 IBO458738 HRS458738 HHW458738 GYA458738 GOE458738 GEI458738 FUM458738 FKQ458738 FAU458738 EQY458738 EHC458738 DXG458738 DNK458738 DDO458738 CTS458738 CJW458738 CAA458738 BQE458738 BGI458738 AWM458738 AMQ458738 ACU458738 SY458738 JC458738 WVO393202 WLS393202 WBW393202 VSA393202 VIE393202 UYI393202 UOM393202 UEQ393202 TUU393202 TKY393202 TBC393202 SRG393202 SHK393202 RXO393202 RNS393202 RDW393202 QUA393202 QKE393202 QAI393202 PQM393202 PGQ393202 OWU393202 OMY393202 ODC393202 NTG393202 NJK393202 MZO393202 MPS393202 MFW393202 LWA393202 LME393202 LCI393202 KSM393202 KIQ393202 JYU393202 JOY393202 JFC393202 IVG393202 ILK393202 IBO393202 HRS393202 HHW393202 GYA393202 GOE393202 GEI393202 FUM393202 FKQ393202 FAU393202 EQY393202 EHC393202 DXG393202 DNK393202 DDO393202 CTS393202 CJW393202 CAA393202 BQE393202 BGI393202 AWM393202 AMQ393202 ACU393202 SY393202 JC393202 WVO327666 WLS327666 WBW327666 VSA327666 VIE327666 UYI327666 UOM327666 UEQ327666 TUU327666 TKY327666 TBC327666 SRG327666 SHK327666 RXO327666 RNS327666 RDW327666 QUA327666 QKE327666 QAI327666 PQM327666 PGQ327666 OWU327666 OMY327666 ODC327666 NTG327666 NJK327666 MZO327666 MPS327666 MFW327666 LWA327666 LME327666 LCI327666 KSM327666 KIQ327666 JYU327666 JOY327666 JFC327666 IVG327666 ILK327666 IBO327666 HRS327666 HHW327666 GYA327666 GOE327666 GEI327666 FUM327666 FKQ327666 FAU327666 EQY327666 EHC327666 DXG327666 DNK327666 DDO327666 CTS327666 CJW327666 CAA327666 BQE327666 BGI327666 AWM327666 AMQ327666 ACU327666 SY327666 JC327666 WVO262130 WLS262130 WBW262130 VSA262130 VIE262130 UYI262130 UOM262130 UEQ262130 TUU262130 TKY262130 TBC262130 SRG262130 SHK262130 RXO262130 RNS262130 RDW262130 QUA262130 QKE262130 QAI262130 PQM262130 PGQ262130 OWU262130 OMY262130 ODC262130 NTG262130 NJK262130 MZO262130 MPS262130 MFW262130 LWA262130 LME262130 LCI262130 KSM262130 KIQ262130 JYU262130 JOY262130 JFC262130 IVG262130 ILK262130 IBO262130 HRS262130 HHW262130 GYA262130 GOE262130 GEI262130 FUM262130 FKQ262130 FAU262130 EQY262130 EHC262130 DXG262130 DNK262130 DDO262130 CTS262130 CJW262130 CAA262130 BQE262130 BGI262130 AWM262130 AMQ262130 ACU262130 SY262130 JC262130 WVO196594 WLS196594 WBW196594 VSA196594 VIE196594 UYI196594 UOM196594 UEQ196594 TUU196594 TKY196594 TBC196594 SRG196594 SHK196594 RXO196594 RNS196594 RDW196594 QUA196594 QKE196594 QAI196594 PQM196594 PGQ196594 OWU196594 OMY196594 ODC196594 NTG196594 NJK196594 MZO196594 MPS196594 MFW196594 LWA196594 LME196594 LCI196594 KSM196594 KIQ196594 JYU196594 JOY196594 JFC196594 IVG196594 ILK196594 IBO196594 HRS196594 HHW196594 GYA196594 GOE196594 GEI196594 FUM196594 FKQ196594 FAU196594 EQY196594 EHC196594 DXG196594 DNK196594 DDO196594 CTS196594 CJW196594 CAA196594 BQE196594 BGI196594 AWM196594 AMQ196594 ACU196594 SY196594 JC196594 WVO131058 WLS131058 WBW131058 VSA131058 VIE131058 UYI131058 UOM131058 UEQ131058 TUU131058 TKY131058 TBC131058 SRG131058 SHK131058 RXO131058 RNS131058 RDW131058 QUA131058 QKE131058 QAI131058 PQM131058 PGQ131058 OWU131058 OMY131058 ODC131058 NTG131058 NJK131058 MZO131058 MPS131058 MFW131058 LWA131058 LME131058 LCI131058 KSM131058 KIQ131058 JYU131058 JOY131058 JFC131058 IVG131058 ILK131058 IBO131058 HRS131058 HHW131058 GYA131058 GOE131058 GEI131058 FUM131058 FKQ131058 FAU131058 EQY131058 EHC131058 DXG131058 DNK131058 DDO131058 CTS131058 CJW131058 CAA131058 BQE131058 BGI131058 AWM131058 AMQ131058 ACU131058 SY131058 JC131058 WVO65522 WLS65522 WBW65522 VSA65522 VIE65522 UYI65522 UOM65522 UEQ65522 TUU65522 TKY65522 TBC65522 SRG65522 SHK65522 RXO65522 RNS65522 RDW65522 QUA65522 QKE65522 QAI65522 PQM65522 PGQ65522 OWU65522 OMY65522 ODC65522 NTG65522 NJK65522 MZO65522 MPS65522 MFW65522 LWA65522 LME65522 LCI65522 KSM65522 KIQ65522 JYU65522 JOY65522 JFC65522 IVG65522 ILK65522 IBO65522 HRS65522 HHW65522 GYA65522 GOE65522 GEI65522 FUM65522 FKQ65522 FAU65522 EQY65522 EHC65522 DXG65522 DNK65522 DDO65522 CTS65522 CJW65522 CAA65522 BQE65522 BGI65522 AWM65522 AMQ65522 ACU65522 SY65522 JC65522 WVO7 WLS7 WBW7 VSA7 VIE7 UYI7 UOM7 UEQ7 TUU7 TKY7 TBC7 SRG7 SHK7 RXO7 RNS7 RDW7 QUA7 QKE7 QAI7 PQM7 PGQ7 OWU7 OMY7 ODC7 NTG7 NJK7 MZO7 MPS7 MFW7 LWA7 LME7 LCI7 KSM7 KIQ7 JYU7 JOY7 JFC7 IVG7 ILK7 IBO7 HRS7 HHW7 GYA7 GOE7 GEI7 FUM7 FKQ7 FAU7 EQY7 EHC7 DXG7 DNK7 DDO7 CTS7 CJW7 CAA7 BQE7 BGI7 AWM7 AMQ7 ACU7 SY7">
      <formula1>$F$93:$F$100</formula1>
    </dataValidation>
    <dataValidation allowBlank="1" showInputMessage="1" showErrorMessage="1" promptTitle="Program Rent Limit" prompt="Enter the maximum program rent limit for this unit type. For example, if unit designation is TC30%, enter the maximum program rent for 30% units." sqref="WVR983026:WVR983073 L8:L54 WLV7:WLV54 WBZ7:WBZ54 VSD7:VSD54 VIH7:VIH54 UYL7:UYL54 UOP7:UOP54 UET7:UET54 TUX7:TUX54 TLB7:TLB54 TBF7:TBF54 SRJ7:SRJ54 SHN7:SHN54 RXR7:RXR54 RNV7:RNV54 RDZ7:RDZ54 QUD7:QUD54 QKH7:QKH54 QAL7:QAL54 PQP7:PQP54 PGT7:PGT54 OWX7:OWX54 ONB7:ONB54 ODF7:ODF54 NTJ7:NTJ54 NJN7:NJN54 MZR7:MZR54 MPV7:MPV54 MFZ7:MFZ54 LWD7:LWD54 LMH7:LMH54 LCL7:LCL54 KSP7:KSP54 KIT7:KIT54 JYX7:JYX54 JPB7:JPB54 JFF7:JFF54 IVJ7:IVJ54 ILN7:ILN54 IBR7:IBR54 HRV7:HRV54 HHZ7:HHZ54 GYD7:GYD54 GOH7:GOH54 GEL7:GEL54 FUP7:FUP54 FKT7:FKT54 FAX7:FAX54 ERB7:ERB54 EHF7:EHF54 DXJ7:DXJ54 DNN7:DNN54 DDR7:DDR54 CTV7:CTV54 CJZ7:CJZ54 CAD7:CAD54 BQH7:BQH54 BGL7:BGL54 AWP7:AWP54 AMT7:AMT54 ACX7:ACX54 TB7:TB54 JF7:JF54 WVR7:WVR54 I65522:I65569 I983026:I983073 I917490:I917537 I851954:I852001 I786418:I786465 I720882:I720929 I655346:I655393 I589810:I589857 I524274:I524321 I458738:I458785 I393202:I393249 I327666:I327713 I262130:I262177 I196594:I196641 I131058:I131105 WLV983026:WLV983073 WBZ983026:WBZ983073 VSD983026:VSD983073 VIH983026:VIH983073 UYL983026:UYL983073 UOP983026:UOP983073 UET983026:UET983073 TUX983026:TUX983073 TLB983026:TLB983073 TBF983026:TBF983073 SRJ983026:SRJ983073 SHN983026:SHN983073 RXR983026:RXR983073 RNV983026:RNV983073 RDZ983026:RDZ983073 QUD983026:QUD983073 QKH983026:QKH983073 QAL983026:QAL983073 PQP983026:PQP983073 PGT983026:PGT983073 OWX983026:OWX983073 ONB983026:ONB983073 ODF983026:ODF983073 NTJ983026:NTJ983073 NJN983026:NJN983073 MZR983026:MZR983073 MPV983026:MPV983073 MFZ983026:MFZ983073 LWD983026:LWD983073 LMH983026:LMH983073 LCL983026:LCL983073 KSP983026:KSP983073 KIT983026:KIT983073 JYX983026:JYX983073 JPB983026:JPB983073 JFF983026:JFF983073 IVJ983026:IVJ983073 ILN983026:ILN983073 IBR983026:IBR983073 HRV983026:HRV983073 HHZ983026:HHZ983073 GYD983026:GYD983073 GOH983026:GOH983073 GEL983026:GEL983073 FUP983026:FUP983073 FKT983026:FKT983073 FAX983026:FAX983073 ERB983026:ERB983073 EHF983026:EHF983073 DXJ983026:DXJ983073 DNN983026:DNN983073 DDR983026:DDR983073 CTV983026:CTV983073 CJZ983026:CJZ983073 CAD983026:CAD983073 BQH983026:BQH983073 BGL983026:BGL983073 AWP983026:AWP983073 AMT983026:AMT983073 ACX983026:ACX983073 TB983026:TB983073 JF983026:JF983073 WVR917490:WVR917537 WLV917490:WLV917537 WBZ917490:WBZ917537 VSD917490:VSD917537 VIH917490:VIH917537 UYL917490:UYL917537 UOP917490:UOP917537 UET917490:UET917537 TUX917490:TUX917537 TLB917490:TLB917537 TBF917490:TBF917537 SRJ917490:SRJ917537 SHN917490:SHN917537 RXR917490:RXR917537 RNV917490:RNV917537 RDZ917490:RDZ917537 QUD917490:QUD917537 QKH917490:QKH917537 QAL917490:QAL917537 PQP917490:PQP917537 PGT917490:PGT917537 OWX917490:OWX917537 ONB917490:ONB917537 ODF917490:ODF917537 NTJ917490:NTJ917537 NJN917490:NJN917537 MZR917490:MZR917537 MPV917490:MPV917537 MFZ917490:MFZ917537 LWD917490:LWD917537 LMH917490:LMH917537 LCL917490:LCL917537 KSP917490:KSP917537 KIT917490:KIT917537 JYX917490:JYX917537 JPB917490:JPB917537 JFF917490:JFF917537 IVJ917490:IVJ917537 ILN917490:ILN917537 IBR917490:IBR917537 HRV917490:HRV917537 HHZ917490:HHZ917537 GYD917490:GYD917537 GOH917490:GOH917537 GEL917490:GEL917537 FUP917490:FUP917537 FKT917490:FKT917537 FAX917490:FAX917537 ERB917490:ERB917537 EHF917490:EHF917537 DXJ917490:DXJ917537 DNN917490:DNN917537 DDR917490:DDR917537 CTV917490:CTV917537 CJZ917490:CJZ917537 CAD917490:CAD917537 BQH917490:BQH917537 BGL917490:BGL917537 AWP917490:AWP917537 AMT917490:AMT917537 ACX917490:ACX917537 TB917490:TB917537 JF917490:JF917537 WVR851954:WVR852001 WLV851954:WLV852001 WBZ851954:WBZ852001 VSD851954:VSD852001 VIH851954:VIH852001 UYL851954:UYL852001 UOP851954:UOP852001 UET851954:UET852001 TUX851954:TUX852001 TLB851954:TLB852001 TBF851954:TBF852001 SRJ851954:SRJ852001 SHN851954:SHN852001 RXR851954:RXR852001 RNV851954:RNV852001 RDZ851954:RDZ852001 QUD851954:QUD852001 QKH851954:QKH852001 QAL851954:QAL852001 PQP851954:PQP852001 PGT851954:PGT852001 OWX851954:OWX852001 ONB851954:ONB852001 ODF851954:ODF852001 NTJ851954:NTJ852001 NJN851954:NJN852001 MZR851954:MZR852001 MPV851954:MPV852001 MFZ851954:MFZ852001 LWD851954:LWD852001 LMH851954:LMH852001 LCL851954:LCL852001 KSP851954:KSP852001 KIT851954:KIT852001 JYX851954:JYX852001 JPB851954:JPB852001 JFF851954:JFF852001 IVJ851954:IVJ852001 ILN851954:ILN852001 IBR851954:IBR852001 HRV851954:HRV852001 HHZ851954:HHZ852001 GYD851954:GYD852001 GOH851954:GOH852001 GEL851954:GEL852001 FUP851954:FUP852001 FKT851954:FKT852001 FAX851954:FAX852001 ERB851954:ERB852001 EHF851954:EHF852001 DXJ851954:DXJ852001 DNN851954:DNN852001 DDR851954:DDR852001 CTV851954:CTV852001 CJZ851954:CJZ852001 CAD851954:CAD852001 BQH851954:BQH852001 BGL851954:BGL852001 AWP851954:AWP852001 AMT851954:AMT852001 ACX851954:ACX852001 TB851954:TB852001 JF851954:JF852001 WVR786418:WVR786465 WLV786418:WLV786465 WBZ786418:WBZ786465 VSD786418:VSD786465 VIH786418:VIH786465 UYL786418:UYL786465 UOP786418:UOP786465 UET786418:UET786465 TUX786418:TUX786465 TLB786418:TLB786465 TBF786418:TBF786465 SRJ786418:SRJ786465 SHN786418:SHN786465 RXR786418:RXR786465 RNV786418:RNV786465 RDZ786418:RDZ786465 QUD786418:QUD786465 QKH786418:QKH786465 QAL786418:QAL786465 PQP786418:PQP786465 PGT786418:PGT786465 OWX786418:OWX786465 ONB786418:ONB786465 ODF786418:ODF786465 NTJ786418:NTJ786465 NJN786418:NJN786465 MZR786418:MZR786465 MPV786418:MPV786465 MFZ786418:MFZ786465 LWD786418:LWD786465 LMH786418:LMH786465 LCL786418:LCL786465 KSP786418:KSP786465 KIT786418:KIT786465 JYX786418:JYX786465 JPB786418:JPB786465 JFF786418:JFF786465 IVJ786418:IVJ786465 ILN786418:ILN786465 IBR786418:IBR786465 HRV786418:HRV786465 HHZ786418:HHZ786465 GYD786418:GYD786465 GOH786418:GOH786465 GEL786418:GEL786465 FUP786418:FUP786465 FKT786418:FKT786465 FAX786418:FAX786465 ERB786418:ERB786465 EHF786418:EHF786465 DXJ786418:DXJ786465 DNN786418:DNN786465 DDR786418:DDR786465 CTV786418:CTV786465 CJZ786418:CJZ786465 CAD786418:CAD786465 BQH786418:BQH786465 BGL786418:BGL786465 AWP786418:AWP786465 AMT786418:AMT786465 ACX786418:ACX786465 TB786418:TB786465 JF786418:JF786465 WVR720882:WVR720929 WLV720882:WLV720929 WBZ720882:WBZ720929 VSD720882:VSD720929 VIH720882:VIH720929 UYL720882:UYL720929 UOP720882:UOP720929 UET720882:UET720929 TUX720882:TUX720929 TLB720882:TLB720929 TBF720882:TBF720929 SRJ720882:SRJ720929 SHN720882:SHN720929 RXR720882:RXR720929 RNV720882:RNV720929 RDZ720882:RDZ720929 QUD720882:QUD720929 QKH720882:QKH720929 QAL720882:QAL720929 PQP720882:PQP720929 PGT720882:PGT720929 OWX720882:OWX720929 ONB720882:ONB720929 ODF720882:ODF720929 NTJ720882:NTJ720929 NJN720882:NJN720929 MZR720882:MZR720929 MPV720882:MPV720929 MFZ720882:MFZ720929 LWD720882:LWD720929 LMH720882:LMH720929 LCL720882:LCL720929 KSP720882:KSP720929 KIT720882:KIT720929 JYX720882:JYX720929 JPB720882:JPB720929 JFF720882:JFF720929 IVJ720882:IVJ720929 ILN720882:ILN720929 IBR720882:IBR720929 HRV720882:HRV720929 HHZ720882:HHZ720929 GYD720882:GYD720929 GOH720882:GOH720929 GEL720882:GEL720929 FUP720882:FUP720929 FKT720882:FKT720929 FAX720882:FAX720929 ERB720882:ERB720929 EHF720882:EHF720929 DXJ720882:DXJ720929 DNN720882:DNN720929 DDR720882:DDR720929 CTV720882:CTV720929 CJZ720882:CJZ720929 CAD720882:CAD720929 BQH720882:BQH720929 BGL720882:BGL720929 AWP720882:AWP720929 AMT720882:AMT720929 ACX720882:ACX720929 TB720882:TB720929 JF720882:JF720929 WVR655346:WVR655393 WLV655346:WLV655393 WBZ655346:WBZ655393 VSD655346:VSD655393 VIH655346:VIH655393 UYL655346:UYL655393 UOP655346:UOP655393 UET655346:UET655393 TUX655346:TUX655393 TLB655346:TLB655393 TBF655346:TBF655393 SRJ655346:SRJ655393 SHN655346:SHN655393 RXR655346:RXR655393 RNV655346:RNV655393 RDZ655346:RDZ655393 QUD655346:QUD655393 QKH655346:QKH655393 QAL655346:QAL655393 PQP655346:PQP655393 PGT655346:PGT655393 OWX655346:OWX655393 ONB655346:ONB655393 ODF655346:ODF655393 NTJ655346:NTJ655393 NJN655346:NJN655393 MZR655346:MZR655393 MPV655346:MPV655393 MFZ655346:MFZ655393 LWD655346:LWD655393 LMH655346:LMH655393 LCL655346:LCL655393 KSP655346:KSP655393 KIT655346:KIT655393 JYX655346:JYX655393 JPB655346:JPB655393 JFF655346:JFF655393 IVJ655346:IVJ655393 ILN655346:ILN655393 IBR655346:IBR655393 HRV655346:HRV655393 HHZ655346:HHZ655393 GYD655346:GYD655393 GOH655346:GOH655393 GEL655346:GEL655393 FUP655346:FUP655393 FKT655346:FKT655393 FAX655346:FAX655393 ERB655346:ERB655393 EHF655346:EHF655393 DXJ655346:DXJ655393 DNN655346:DNN655393 DDR655346:DDR655393 CTV655346:CTV655393 CJZ655346:CJZ655393 CAD655346:CAD655393 BQH655346:BQH655393 BGL655346:BGL655393 AWP655346:AWP655393 AMT655346:AMT655393 ACX655346:ACX655393 TB655346:TB655393 JF655346:JF655393 WVR589810:WVR589857 WLV589810:WLV589857 WBZ589810:WBZ589857 VSD589810:VSD589857 VIH589810:VIH589857 UYL589810:UYL589857 UOP589810:UOP589857 UET589810:UET589857 TUX589810:TUX589857 TLB589810:TLB589857 TBF589810:TBF589857 SRJ589810:SRJ589857 SHN589810:SHN589857 RXR589810:RXR589857 RNV589810:RNV589857 RDZ589810:RDZ589857 QUD589810:QUD589857 QKH589810:QKH589857 QAL589810:QAL589857 PQP589810:PQP589857 PGT589810:PGT589857 OWX589810:OWX589857 ONB589810:ONB589857 ODF589810:ODF589857 NTJ589810:NTJ589857 NJN589810:NJN589857 MZR589810:MZR589857 MPV589810:MPV589857 MFZ589810:MFZ589857 LWD589810:LWD589857 LMH589810:LMH589857 LCL589810:LCL589857 KSP589810:KSP589857 KIT589810:KIT589857 JYX589810:JYX589857 JPB589810:JPB589857 JFF589810:JFF589857 IVJ589810:IVJ589857 ILN589810:ILN589857 IBR589810:IBR589857 HRV589810:HRV589857 HHZ589810:HHZ589857 GYD589810:GYD589857 GOH589810:GOH589857 GEL589810:GEL589857 FUP589810:FUP589857 FKT589810:FKT589857 FAX589810:FAX589857 ERB589810:ERB589857 EHF589810:EHF589857 DXJ589810:DXJ589857 DNN589810:DNN589857 DDR589810:DDR589857 CTV589810:CTV589857 CJZ589810:CJZ589857 CAD589810:CAD589857 BQH589810:BQH589857 BGL589810:BGL589857 AWP589810:AWP589857 AMT589810:AMT589857 ACX589810:ACX589857 TB589810:TB589857 JF589810:JF589857 WVR524274:WVR524321 WLV524274:WLV524321 WBZ524274:WBZ524321 VSD524274:VSD524321 VIH524274:VIH524321 UYL524274:UYL524321 UOP524274:UOP524321 UET524274:UET524321 TUX524274:TUX524321 TLB524274:TLB524321 TBF524274:TBF524321 SRJ524274:SRJ524321 SHN524274:SHN524321 RXR524274:RXR524321 RNV524274:RNV524321 RDZ524274:RDZ524321 QUD524274:QUD524321 QKH524274:QKH524321 QAL524274:QAL524321 PQP524274:PQP524321 PGT524274:PGT524321 OWX524274:OWX524321 ONB524274:ONB524321 ODF524274:ODF524321 NTJ524274:NTJ524321 NJN524274:NJN524321 MZR524274:MZR524321 MPV524274:MPV524321 MFZ524274:MFZ524321 LWD524274:LWD524321 LMH524274:LMH524321 LCL524274:LCL524321 KSP524274:KSP524321 KIT524274:KIT524321 JYX524274:JYX524321 JPB524274:JPB524321 JFF524274:JFF524321 IVJ524274:IVJ524321 ILN524274:ILN524321 IBR524274:IBR524321 HRV524274:HRV524321 HHZ524274:HHZ524321 GYD524274:GYD524321 GOH524274:GOH524321 GEL524274:GEL524321 FUP524274:FUP524321 FKT524274:FKT524321 FAX524274:FAX524321 ERB524274:ERB524321 EHF524274:EHF524321 DXJ524274:DXJ524321 DNN524274:DNN524321 DDR524274:DDR524321 CTV524274:CTV524321 CJZ524274:CJZ524321 CAD524274:CAD524321 BQH524274:BQH524321 BGL524274:BGL524321 AWP524274:AWP524321 AMT524274:AMT524321 ACX524274:ACX524321 TB524274:TB524321 JF524274:JF524321 WVR458738:WVR458785 WLV458738:WLV458785 WBZ458738:WBZ458785 VSD458738:VSD458785 VIH458738:VIH458785 UYL458738:UYL458785 UOP458738:UOP458785 UET458738:UET458785 TUX458738:TUX458785 TLB458738:TLB458785 TBF458738:TBF458785 SRJ458738:SRJ458785 SHN458738:SHN458785 RXR458738:RXR458785 RNV458738:RNV458785 RDZ458738:RDZ458785 QUD458738:QUD458785 QKH458738:QKH458785 QAL458738:QAL458785 PQP458738:PQP458785 PGT458738:PGT458785 OWX458738:OWX458785 ONB458738:ONB458785 ODF458738:ODF458785 NTJ458738:NTJ458785 NJN458738:NJN458785 MZR458738:MZR458785 MPV458738:MPV458785 MFZ458738:MFZ458785 LWD458738:LWD458785 LMH458738:LMH458785 LCL458738:LCL458785 KSP458738:KSP458785 KIT458738:KIT458785 JYX458738:JYX458785 JPB458738:JPB458785 JFF458738:JFF458785 IVJ458738:IVJ458785 ILN458738:ILN458785 IBR458738:IBR458785 HRV458738:HRV458785 HHZ458738:HHZ458785 GYD458738:GYD458785 GOH458738:GOH458785 GEL458738:GEL458785 FUP458738:FUP458785 FKT458738:FKT458785 FAX458738:FAX458785 ERB458738:ERB458785 EHF458738:EHF458785 DXJ458738:DXJ458785 DNN458738:DNN458785 DDR458738:DDR458785 CTV458738:CTV458785 CJZ458738:CJZ458785 CAD458738:CAD458785 BQH458738:BQH458785 BGL458738:BGL458785 AWP458738:AWP458785 AMT458738:AMT458785 ACX458738:ACX458785 TB458738:TB458785 JF458738:JF458785 WVR393202:WVR393249 WLV393202:WLV393249 WBZ393202:WBZ393249 VSD393202:VSD393249 VIH393202:VIH393249 UYL393202:UYL393249 UOP393202:UOP393249 UET393202:UET393249 TUX393202:TUX393249 TLB393202:TLB393249 TBF393202:TBF393249 SRJ393202:SRJ393249 SHN393202:SHN393249 RXR393202:RXR393249 RNV393202:RNV393249 RDZ393202:RDZ393249 QUD393202:QUD393249 QKH393202:QKH393249 QAL393202:QAL393249 PQP393202:PQP393249 PGT393202:PGT393249 OWX393202:OWX393249 ONB393202:ONB393249 ODF393202:ODF393249 NTJ393202:NTJ393249 NJN393202:NJN393249 MZR393202:MZR393249 MPV393202:MPV393249 MFZ393202:MFZ393249 LWD393202:LWD393249 LMH393202:LMH393249 LCL393202:LCL393249 KSP393202:KSP393249 KIT393202:KIT393249 JYX393202:JYX393249 JPB393202:JPB393249 JFF393202:JFF393249 IVJ393202:IVJ393249 ILN393202:ILN393249 IBR393202:IBR393249 HRV393202:HRV393249 HHZ393202:HHZ393249 GYD393202:GYD393249 GOH393202:GOH393249 GEL393202:GEL393249 FUP393202:FUP393249 FKT393202:FKT393249 FAX393202:FAX393249 ERB393202:ERB393249 EHF393202:EHF393249 DXJ393202:DXJ393249 DNN393202:DNN393249 DDR393202:DDR393249 CTV393202:CTV393249 CJZ393202:CJZ393249 CAD393202:CAD393249 BQH393202:BQH393249 BGL393202:BGL393249 AWP393202:AWP393249 AMT393202:AMT393249 ACX393202:ACX393249 TB393202:TB393249 JF393202:JF393249 WVR327666:WVR327713 WLV327666:WLV327713 WBZ327666:WBZ327713 VSD327666:VSD327713 VIH327666:VIH327713 UYL327666:UYL327713 UOP327666:UOP327713 UET327666:UET327713 TUX327666:TUX327713 TLB327666:TLB327713 TBF327666:TBF327713 SRJ327666:SRJ327713 SHN327666:SHN327713 RXR327666:RXR327713 RNV327666:RNV327713 RDZ327666:RDZ327713 QUD327666:QUD327713 QKH327666:QKH327713 QAL327666:QAL327713 PQP327666:PQP327713 PGT327666:PGT327713 OWX327666:OWX327713 ONB327666:ONB327713 ODF327666:ODF327713 NTJ327666:NTJ327713 NJN327666:NJN327713 MZR327666:MZR327713 MPV327666:MPV327713 MFZ327666:MFZ327713 LWD327666:LWD327713 LMH327666:LMH327713 LCL327666:LCL327713 KSP327666:KSP327713 KIT327666:KIT327713 JYX327666:JYX327713 JPB327666:JPB327713 JFF327666:JFF327713 IVJ327666:IVJ327713 ILN327666:ILN327713 IBR327666:IBR327713 HRV327666:HRV327713 HHZ327666:HHZ327713 GYD327666:GYD327713 GOH327666:GOH327713 GEL327666:GEL327713 FUP327666:FUP327713 FKT327666:FKT327713 FAX327666:FAX327713 ERB327666:ERB327713 EHF327666:EHF327713 DXJ327666:DXJ327713 DNN327666:DNN327713 DDR327666:DDR327713 CTV327666:CTV327713 CJZ327666:CJZ327713 CAD327666:CAD327713 BQH327666:BQH327713 BGL327666:BGL327713 AWP327666:AWP327713 AMT327666:AMT327713 ACX327666:ACX327713 TB327666:TB327713 JF327666:JF327713 WVR262130:WVR262177 WLV262130:WLV262177 WBZ262130:WBZ262177 VSD262130:VSD262177 VIH262130:VIH262177 UYL262130:UYL262177 UOP262130:UOP262177 UET262130:UET262177 TUX262130:TUX262177 TLB262130:TLB262177 TBF262130:TBF262177 SRJ262130:SRJ262177 SHN262130:SHN262177 RXR262130:RXR262177 RNV262130:RNV262177 RDZ262130:RDZ262177 QUD262130:QUD262177 QKH262130:QKH262177 QAL262130:QAL262177 PQP262130:PQP262177 PGT262130:PGT262177 OWX262130:OWX262177 ONB262130:ONB262177 ODF262130:ODF262177 NTJ262130:NTJ262177 NJN262130:NJN262177 MZR262130:MZR262177 MPV262130:MPV262177 MFZ262130:MFZ262177 LWD262130:LWD262177 LMH262130:LMH262177 LCL262130:LCL262177 KSP262130:KSP262177 KIT262130:KIT262177 JYX262130:JYX262177 JPB262130:JPB262177 JFF262130:JFF262177 IVJ262130:IVJ262177 ILN262130:ILN262177 IBR262130:IBR262177 HRV262130:HRV262177 HHZ262130:HHZ262177 GYD262130:GYD262177 GOH262130:GOH262177 GEL262130:GEL262177 FUP262130:FUP262177 FKT262130:FKT262177 FAX262130:FAX262177 ERB262130:ERB262177 EHF262130:EHF262177 DXJ262130:DXJ262177 DNN262130:DNN262177 DDR262130:DDR262177 CTV262130:CTV262177 CJZ262130:CJZ262177 CAD262130:CAD262177 BQH262130:BQH262177 BGL262130:BGL262177 AWP262130:AWP262177 AMT262130:AMT262177 ACX262130:ACX262177 TB262130:TB262177 JF262130:JF262177 WVR196594:WVR196641 WLV196594:WLV196641 WBZ196594:WBZ196641 VSD196594:VSD196641 VIH196594:VIH196641 UYL196594:UYL196641 UOP196594:UOP196641 UET196594:UET196641 TUX196594:TUX196641 TLB196594:TLB196641 TBF196594:TBF196641 SRJ196594:SRJ196641 SHN196594:SHN196641 RXR196594:RXR196641 RNV196594:RNV196641 RDZ196594:RDZ196641 QUD196594:QUD196641 QKH196594:QKH196641 QAL196594:QAL196641 PQP196594:PQP196641 PGT196594:PGT196641 OWX196594:OWX196641 ONB196594:ONB196641 ODF196594:ODF196641 NTJ196594:NTJ196641 NJN196594:NJN196641 MZR196594:MZR196641 MPV196594:MPV196641 MFZ196594:MFZ196641 LWD196594:LWD196641 LMH196594:LMH196641 LCL196594:LCL196641 KSP196594:KSP196641 KIT196594:KIT196641 JYX196594:JYX196641 JPB196594:JPB196641 JFF196594:JFF196641 IVJ196594:IVJ196641 ILN196594:ILN196641 IBR196594:IBR196641 HRV196594:HRV196641 HHZ196594:HHZ196641 GYD196594:GYD196641 GOH196594:GOH196641 GEL196594:GEL196641 FUP196594:FUP196641 FKT196594:FKT196641 FAX196594:FAX196641 ERB196594:ERB196641 EHF196594:EHF196641 DXJ196594:DXJ196641 DNN196594:DNN196641 DDR196594:DDR196641 CTV196594:CTV196641 CJZ196594:CJZ196641 CAD196594:CAD196641 BQH196594:BQH196641 BGL196594:BGL196641 AWP196594:AWP196641 AMT196594:AMT196641 ACX196594:ACX196641 TB196594:TB196641 JF196594:JF196641 WVR131058:WVR131105 WLV131058:WLV131105 WBZ131058:WBZ131105 VSD131058:VSD131105 VIH131058:VIH131105 UYL131058:UYL131105 UOP131058:UOP131105 UET131058:UET131105 TUX131058:TUX131105 TLB131058:TLB131105 TBF131058:TBF131105 SRJ131058:SRJ131105 SHN131058:SHN131105 RXR131058:RXR131105 RNV131058:RNV131105 RDZ131058:RDZ131105 QUD131058:QUD131105 QKH131058:QKH131105 QAL131058:QAL131105 PQP131058:PQP131105 PGT131058:PGT131105 OWX131058:OWX131105 ONB131058:ONB131105 ODF131058:ODF131105 NTJ131058:NTJ131105 NJN131058:NJN131105 MZR131058:MZR131105 MPV131058:MPV131105 MFZ131058:MFZ131105 LWD131058:LWD131105 LMH131058:LMH131105 LCL131058:LCL131105 KSP131058:KSP131105 KIT131058:KIT131105 JYX131058:JYX131105 JPB131058:JPB131105 JFF131058:JFF131105 IVJ131058:IVJ131105 ILN131058:ILN131105 IBR131058:IBR131105 HRV131058:HRV131105 HHZ131058:HHZ131105 GYD131058:GYD131105 GOH131058:GOH131105 GEL131058:GEL131105 FUP131058:FUP131105 FKT131058:FKT131105 FAX131058:FAX131105 ERB131058:ERB131105 EHF131058:EHF131105 DXJ131058:DXJ131105 DNN131058:DNN131105 DDR131058:DDR131105 CTV131058:CTV131105 CJZ131058:CJZ131105 CAD131058:CAD131105 BQH131058:BQH131105 BGL131058:BGL131105 AWP131058:AWP131105 AMT131058:AMT131105 ACX131058:ACX131105 TB131058:TB131105 JF131058:JF131105 WVR65522:WVR65569 WLV65522:WLV65569 WBZ65522:WBZ65569 VSD65522:VSD65569 VIH65522:VIH65569 UYL65522:UYL65569 UOP65522:UOP65569 UET65522:UET65569 TUX65522:TUX65569 TLB65522:TLB65569 TBF65522:TBF65569 SRJ65522:SRJ65569 SHN65522:SHN65569 RXR65522:RXR65569 RNV65522:RNV65569 RDZ65522:RDZ65569 QUD65522:QUD65569 QKH65522:QKH65569 QAL65522:QAL65569 PQP65522:PQP65569 PGT65522:PGT65569 OWX65522:OWX65569 ONB65522:ONB65569 ODF65522:ODF65569 NTJ65522:NTJ65569 NJN65522:NJN65569 MZR65522:MZR65569 MPV65522:MPV65569 MFZ65522:MFZ65569 LWD65522:LWD65569 LMH65522:LMH65569 LCL65522:LCL65569 KSP65522:KSP65569 KIT65522:KIT65569 JYX65522:JYX65569 JPB65522:JPB65569 JFF65522:JFF65569 IVJ65522:IVJ65569 ILN65522:ILN65569 IBR65522:IBR65569 HRV65522:HRV65569 HHZ65522:HHZ65569 GYD65522:GYD65569 GOH65522:GOH65569 GEL65522:GEL65569 FUP65522:FUP65569 FKT65522:FKT65569 FAX65522:FAX65569 ERB65522:ERB65569 EHF65522:EHF65569 DXJ65522:DXJ65569 DNN65522:DNN65569 DDR65522:DDR65569 CTV65522:CTV65569 CJZ65522:CJZ65569 CAD65522:CAD65569 BQH65522:BQH65569 BGL65522:BGL65569 AWP65522:AWP65569 AMT65522:AMT65569 ACX65522:ACX65569 TB65522:TB65569 JF65522:JF65569"/>
    <dataValidation allowBlank="1" showInputMessage="1" showErrorMessage="1" promptTitle="Tenant Paid Utility Allowance" prompt="Enter the amount of tenant paid utilities for this unit type." sqref="WVS983026:WVS983073 JG65522:JG65569 WLW7:WLW54 WCA7:WCA54 VSE7:VSE54 VII7:VII54 UYM7:UYM54 UOQ7:UOQ54 UEU7:UEU54 TUY7:TUY54 TLC7:TLC54 TBG7:TBG54 SRK7:SRK54 SHO7:SHO54 RXS7:RXS54 RNW7:RNW54 REA7:REA54 QUE7:QUE54 QKI7:QKI54 QAM7:QAM54 PQQ7:PQQ54 PGU7:PGU54 OWY7:OWY54 ONC7:ONC54 ODG7:ODG54 NTK7:NTK54 NJO7:NJO54 MZS7:MZS54 MPW7:MPW54 MGA7:MGA54 LWE7:LWE54 LMI7:LMI54 LCM7:LCM54 KSQ7:KSQ54 KIU7:KIU54 JYY7:JYY54 JPC7:JPC54 JFG7:JFG54 IVK7:IVK54 ILO7:ILO54 IBS7:IBS54 HRW7:HRW54 HIA7:HIA54 GYE7:GYE54 GOI7:GOI54 GEM7:GEM54 FUQ7:FUQ54 FKU7:FKU54 FAY7:FAY54 ERC7:ERC54 EHG7:EHG54 DXK7:DXK54 DNO7:DNO54 DDS7:DDS54 CTW7:CTW54 CKA7:CKA54 CAE7:CAE54 BQI7:BQI54 BGM7:BGM54 AWQ7:AWQ54 AMU7:AMU54 ACY7:ACY54 TC7:TC54 JG7:JG54 WVS7:WVS54 J983026:J983073 J917490:J917537 J851954:J852001 J786418:J786465 J720882:J720929 J655346:J655393 J589810:J589857 J524274:J524321 J458738:J458785 J393202:J393249 J327666:J327713 J262130:J262177 J196594:J196641 J131058:J131105 J65522:J65569 WLW983026:WLW983073 WCA983026:WCA983073 VSE983026:VSE983073 VII983026:VII983073 UYM983026:UYM983073 UOQ983026:UOQ983073 UEU983026:UEU983073 TUY983026:TUY983073 TLC983026:TLC983073 TBG983026:TBG983073 SRK983026:SRK983073 SHO983026:SHO983073 RXS983026:RXS983073 RNW983026:RNW983073 REA983026:REA983073 QUE983026:QUE983073 QKI983026:QKI983073 QAM983026:QAM983073 PQQ983026:PQQ983073 PGU983026:PGU983073 OWY983026:OWY983073 ONC983026:ONC983073 ODG983026:ODG983073 NTK983026:NTK983073 NJO983026:NJO983073 MZS983026:MZS983073 MPW983026:MPW983073 MGA983026:MGA983073 LWE983026:LWE983073 LMI983026:LMI983073 LCM983026:LCM983073 KSQ983026:KSQ983073 KIU983026:KIU983073 JYY983026:JYY983073 JPC983026:JPC983073 JFG983026:JFG983073 IVK983026:IVK983073 ILO983026:ILO983073 IBS983026:IBS983073 HRW983026:HRW983073 HIA983026:HIA983073 GYE983026:GYE983073 GOI983026:GOI983073 GEM983026:GEM983073 FUQ983026:FUQ983073 FKU983026:FKU983073 FAY983026:FAY983073 ERC983026:ERC983073 EHG983026:EHG983073 DXK983026:DXK983073 DNO983026:DNO983073 DDS983026:DDS983073 CTW983026:CTW983073 CKA983026:CKA983073 CAE983026:CAE983073 BQI983026:BQI983073 BGM983026:BGM983073 AWQ983026:AWQ983073 AMU983026:AMU983073 ACY983026:ACY983073 TC983026:TC983073 JG983026:JG983073 WVS917490:WVS917537 WLW917490:WLW917537 WCA917490:WCA917537 VSE917490:VSE917537 VII917490:VII917537 UYM917490:UYM917537 UOQ917490:UOQ917537 UEU917490:UEU917537 TUY917490:TUY917537 TLC917490:TLC917537 TBG917490:TBG917537 SRK917490:SRK917537 SHO917490:SHO917537 RXS917490:RXS917537 RNW917490:RNW917537 REA917490:REA917537 QUE917490:QUE917537 QKI917490:QKI917537 QAM917490:QAM917537 PQQ917490:PQQ917537 PGU917490:PGU917537 OWY917490:OWY917537 ONC917490:ONC917537 ODG917490:ODG917537 NTK917490:NTK917537 NJO917490:NJO917537 MZS917490:MZS917537 MPW917490:MPW917537 MGA917490:MGA917537 LWE917490:LWE917537 LMI917490:LMI917537 LCM917490:LCM917537 KSQ917490:KSQ917537 KIU917490:KIU917537 JYY917490:JYY917537 JPC917490:JPC917537 JFG917490:JFG917537 IVK917490:IVK917537 ILO917490:ILO917537 IBS917490:IBS917537 HRW917490:HRW917537 HIA917490:HIA917537 GYE917490:GYE917537 GOI917490:GOI917537 GEM917490:GEM917537 FUQ917490:FUQ917537 FKU917490:FKU917537 FAY917490:FAY917537 ERC917490:ERC917537 EHG917490:EHG917537 DXK917490:DXK917537 DNO917490:DNO917537 DDS917490:DDS917537 CTW917490:CTW917537 CKA917490:CKA917537 CAE917490:CAE917537 BQI917490:BQI917537 BGM917490:BGM917537 AWQ917490:AWQ917537 AMU917490:AMU917537 ACY917490:ACY917537 TC917490:TC917537 JG917490:JG917537 WVS851954:WVS852001 WLW851954:WLW852001 WCA851954:WCA852001 VSE851954:VSE852001 VII851954:VII852001 UYM851954:UYM852001 UOQ851954:UOQ852001 UEU851954:UEU852001 TUY851954:TUY852001 TLC851954:TLC852001 TBG851954:TBG852001 SRK851954:SRK852001 SHO851954:SHO852001 RXS851954:RXS852001 RNW851954:RNW852001 REA851954:REA852001 QUE851954:QUE852001 QKI851954:QKI852001 QAM851954:QAM852001 PQQ851954:PQQ852001 PGU851954:PGU852001 OWY851954:OWY852001 ONC851954:ONC852001 ODG851954:ODG852001 NTK851954:NTK852001 NJO851954:NJO852001 MZS851954:MZS852001 MPW851954:MPW852001 MGA851954:MGA852001 LWE851954:LWE852001 LMI851954:LMI852001 LCM851954:LCM852001 KSQ851954:KSQ852001 KIU851954:KIU852001 JYY851954:JYY852001 JPC851954:JPC852001 JFG851954:JFG852001 IVK851954:IVK852001 ILO851954:ILO852001 IBS851954:IBS852001 HRW851954:HRW852001 HIA851954:HIA852001 GYE851954:GYE852001 GOI851954:GOI852001 GEM851954:GEM852001 FUQ851954:FUQ852001 FKU851954:FKU852001 FAY851954:FAY852001 ERC851954:ERC852001 EHG851954:EHG852001 DXK851954:DXK852001 DNO851954:DNO852001 DDS851954:DDS852001 CTW851954:CTW852001 CKA851954:CKA852001 CAE851954:CAE852001 BQI851954:BQI852001 BGM851954:BGM852001 AWQ851954:AWQ852001 AMU851954:AMU852001 ACY851954:ACY852001 TC851954:TC852001 JG851954:JG852001 WVS786418:WVS786465 WLW786418:WLW786465 WCA786418:WCA786465 VSE786418:VSE786465 VII786418:VII786465 UYM786418:UYM786465 UOQ786418:UOQ786465 UEU786418:UEU786465 TUY786418:TUY786465 TLC786418:TLC786465 TBG786418:TBG786465 SRK786418:SRK786465 SHO786418:SHO786465 RXS786418:RXS786465 RNW786418:RNW786465 REA786418:REA786465 QUE786418:QUE786465 QKI786418:QKI786465 QAM786418:QAM786465 PQQ786418:PQQ786465 PGU786418:PGU786465 OWY786418:OWY786465 ONC786418:ONC786465 ODG786418:ODG786465 NTK786418:NTK786465 NJO786418:NJO786465 MZS786418:MZS786465 MPW786418:MPW786465 MGA786418:MGA786465 LWE786418:LWE786465 LMI786418:LMI786465 LCM786418:LCM786465 KSQ786418:KSQ786465 KIU786418:KIU786465 JYY786418:JYY786465 JPC786418:JPC786465 JFG786418:JFG786465 IVK786418:IVK786465 ILO786418:ILO786465 IBS786418:IBS786465 HRW786418:HRW786465 HIA786418:HIA786465 GYE786418:GYE786465 GOI786418:GOI786465 GEM786418:GEM786465 FUQ786418:FUQ786465 FKU786418:FKU786465 FAY786418:FAY786465 ERC786418:ERC786465 EHG786418:EHG786465 DXK786418:DXK786465 DNO786418:DNO786465 DDS786418:DDS786465 CTW786418:CTW786465 CKA786418:CKA786465 CAE786418:CAE786465 BQI786418:BQI786465 BGM786418:BGM786465 AWQ786418:AWQ786465 AMU786418:AMU786465 ACY786418:ACY786465 TC786418:TC786465 JG786418:JG786465 WVS720882:WVS720929 WLW720882:WLW720929 WCA720882:WCA720929 VSE720882:VSE720929 VII720882:VII720929 UYM720882:UYM720929 UOQ720882:UOQ720929 UEU720882:UEU720929 TUY720882:TUY720929 TLC720882:TLC720929 TBG720882:TBG720929 SRK720882:SRK720929 SHO720882:SHO720929 RXS720882:RXS720929 RNW720882:RNW720929 REA720882:REA720929 QUE720882:QUE720929 QKI720882:QKI720929 QAM720882:QAM720929 PQQ720882:PQQ720929 PGU720882:PGU720929 OWY720882:OWY720929 ONC720882:ONC720929 ODG720882:ODG720929 NTK720882:NTK720929 NJO720882:NJO720929 MZS720882:MZS720929 MPW720882:MPW720929 MGA720882:MGA720929 LWE720882:LWE720929 LMI720882:LMI720929 LCM720882:LCM720929 KSQ720882:KSQ720929 KIU720882:KIU720929 JYY720882:JYY720929 JPC720882:JPC720929 JFG720882:JFG720929 IVK720882:IVK720929 ILO720882:ILO720929 IBS720882:IBS720929 HRW720882:HRW720929 HIA720882:HIA720929 GYE720882:GYE720929 GOI720882:GOI720929 GEM720882:GEM720929 FUQ720882:FUQ720929 FKU720882:FKU720929 FAY720882:FAY720929 ERC720882:ERC720929 EHG720882:EHG720929 DXK720882:DXK720929 DNO720882:DNO720929 DDS720882:DDS720929 CTW720882:CTW720929 CKA720882:CKA720929 CAE720882:CAE720929 BQI720882:BQI720929 BGM720882:BGM720929 AWQ720882:AWQ720929 AMU720882:AMU720929 ACY720882:ACY720929 TC720882:TC720929 JG720882:JG720929 WVS655346:WVS655393 WLW655346:WLW655393 WCA655346:WCA655393 VSE655346:VSE655393 VII655346:VII655393 UYM655346:UYM655393 UOQ655346:UOQ655393 UEU655346:UEU655393 TUY655346:TUY655393 TLC655346:TLC655393 TBG655346:TBG655393 SRK655346:SRK655393 SHO655346:SHO655393 RXS655346:RXS655393 RNW655346:RNW655393 REA655346:REA655393 QUE655346:QUE655393 QKI655346:QKI655393 QAM655346:QAM655393 PQQ655346:PQQ655393 PGU655346:PGU655393 OWY655346:OWY655393 ONC655346:ONC655393 ODG655346:ODG655393 NTK655346:NTK655393 NJO655346:NJO655393 MZS655346:MZS655393 MPW655346:MPW655393 MGA655346:MGA655393 LWE655346:LWE655393 LMI655346:LMI655393 LCM655346:LCM655393 KSQ655346:KSQ655393 KIU655346:KIU655393 JYY655346:JYY655393 JPC655346:JPC655393 JFG655346:JFG655393 IVK655346:IVK655393 ILO655346:ILO655393 IBS655346:IBS655393 HRW655346:HRW655393 HIA655346:HIA655393 GYE655346:GYE655393 GOI655346:GOI655393 GEM655346:GEM655393 FUQ655346:FUQ655393 FKU655346:FKU655393 FAY655346:FAY655393 ERC655346:ERC655393 EHG655346:EHG655393 DXK655346:DXK655393 DNO655346:DNO655393 DDS655346:DDS655393 CTW655346:CTW655393 CKA655346:CKA655393 CAE655346:CAE655393 BQI655346:BQI655393 BGM655346:BGM655393 AWQ655346:AWQ655393 AMU655346:AMU655393 ACY655346:ACY655393 TC655346:TC655393 JG655346:JG655393 WVS589810:WVS589857 WLW589810:WLW589857 WCA589810:WCA589857 VSE589810:VSE589857 VII589810:VII589857 UYM589810:UYM589857 UOQ589810:UOQ589857 UEU589810:UEU589857 TUY589810:TUY589857 TLC589810:TLC589857 TBG589810:TBG589857 SRK589810:SRK589857 SHO589810:SHO589857 RXS589810:RXS589857 RNW589810:RNW589857 REA589810:REA589857 QUE589810:QUE589857 QKI589810:QKI589857 QAM589810:QAM589857 PQQ589810:PQQ589857 PGU589810:PGU589857 OWY589810:OWY589857 ONC589810:ONC589857 ODG589810:ODG589857 NTK589810:NTK589857 NJO589810:NJO589857 MZS589810:MZS589857 MPW589810:MPW589857 MGA589810:MGA589857 LWE589810:LWE589857 LMI589810:LMI589857 LCM589810:LCM589857 KSQ589810:KSQ589857 KIU589810:KIU589857 JYY589810:JYY589857 JPC589810:JPC589857 JFG589810:JFG589857 IVK589810:IVK589857 ILO589810:ILO589857 IBS589810:IBS589857 HRW589810:HRW589857 HIA589810:HIA589857 GYE589810:GYE589857 GOI589810:GOI589857 GEM589810:GEM589857 FUQ589810:FUQ589857 FKU589810:FKU589857 FAY589810:FAY589857 ERC589810:ERC589857 EHG589810:EHG589857 DXK589810:DXK589857 DNO589810:DNO589857 DDS589810:DDS589857 CTW589810:CTW589857 CKA589810:CKA589857 CAE589810:CAE589857 BQI589810:BQI589857 BGM589810:BGM589857 AWQ589810:AWQ589857 AMU589810:AMU589857 ACY589810:ACY589857 TC589810:TC589857 JG589810:JG589857 WVS524274:WVS524321 WLW524274:WLW524321 WCA524274:WCA524321 VSE524274:VSE524321 VII524274:VII524321 UYM524274:UYM524321 UOQ524274:UOQ524321 UEU524274:UEU524321 TUY524274:TUY524321 TLC524274:TLC524321 TBG524274:TBG524321 SRK524274:SRK524321 SHO524274:SHO524321 RXS524274:RXS524321 RNW524274:RNW524321 REA524274:REA524321 QUE524274:QUE524321 QKI524274:QKI524321 QAM524274:QAM524321 PQQ524274:PQQ524321 PGU524274:PGU524321 OWY524274:OWY524321 ONC524274:ONC524321 ODG524274:ODG524321 NTK524274:NTK524321 NJO524274:NJO524321 MZS524274:MZS524321 MPW524274:MPW524321 MGA524274:MGA524321 LWE524274:LWE524321 LMI524274:LMI524321 LCM524274:LCM524321 KSQ524274:KSQ524321 KIU524274:KIU524321 JYY524274:JYY524321 JPC524274:JPC524321 JFG524274:JFG524321 IVK524274:IVK524321 ILO524274:ILO524321 IBS524274:IBS524321 HRW524274:HRW524321 HIA524274:HIA524321 GYE524274:GYE524321 GOI524274:GOI524321 GEM524274:GEM524321 FUQ524274:FUQ524321 FKU524274:FKU524321 FAY524274:FAY524321 ERC524274:ERC524321 EHG524274:EHG524321 DXK524274:DXK524321 DNO524274:DNO524321 DDS524274:DDS524321 CTW524274:CTW524321 CKA524274:CKA524321 CAE524274:CAE524321 BQI524274:BQI524321 BGM524274:BGM524321 AWQ524274:AWQ524321 AMU524274:AMU524321 ACY524274:ACY524321 TC524274:TC524321 JG524274:JG524321 WVS458738:WVS458785 WLW458738:WLW458785 WCA458738:WCA458785 VSE458738:VSE458785 VII458738:VII458785 UYM458738:UYM458785 UOQ458738:UOQ458785 UEU458738:UEU458785 TUY458738:TUY458785 TLC458738:TLC458785 TBG458738:TBG458785 SRK458738:SRK458785 SHO458738:SHO458785 RXS458738:RXS458785 RNW458738:RNW458785 REA458738:REA458785 QUE458738:QUE458785 QKI458738:QKI458785 QAM458738:QAM458785 PQQ458738:PQQ458785 PGU458738:PGU458785 OWY458738:OWY458785 ONC458738:ONC458785 ODG458738:ODG458785 NTK458738:NTK458785 NJO458738:NJO458785 MZS458738:MZS458785 MPW458738:MPW458785 MGA458738:MGA458785 LWE458738:LWE458785 LMI458738:LMI458785 LCM458738:LCM458785 KSQ458738:KSQ458785 KIU458738:KIU458785 JYY458738:JYY458785 JPC458738:JPC458785 JFG458738:JFG458785 IVK458738:IVK458785 ILO458738:ILO458785 IBS458738:IBS458785 HRW458738:HRW458785 HIA458738:HIA458785 GYE458738:GYE458785 GOI458738:GOI458785 GEM458738:GEM458785 FUQ458738:FUQ458785 FKU458738:FKU458785 FAY458738:FAY458785 ERC458738:ERC458785 EHG458738:EHG458785 DXK458738:DXK458785 DNO458738:DNO458785 DDS458738:DDS458785 CTW458738:CTW458785 CKA458738:CKA458785 CAE458738:CAE458785 BQI458738:BQI458785 BGM458738:BGM458785 AWQ458738:AWQ458785 AMU458738:AMU458785 ACY458738:ACY458785 TC458738:TC458785 JG458738:JG458785 WVS393202:WVS393249 WLW393202:WLW393249 WCA393202:WCA393249 VSE393202:VSE393249 VII393202:VII393249 UYM393202:UYM393249 UOQ393202:UOQ393249 UEU393202:UEU393249 TUY393202:TUY393249 TLC393202:TLC393249 TBG393202:TBG393249 SRK393202:SRK393249 SHO393202:SHO393249 RXS393202:RXS393249 RNW393202:RNW393249 REA393202:REA393249 QUE393202:QUE393249 QKI393202:QKI393249 QAM393202:QAM393249 PQQ393202:PQQ393249 PGU393202:PGU393249 OWY393202:OWY393249 ONC393202:ONC393249 ODG393202:ODG393249 NTK393202:NTK393249 NJO393202:NJO393249 MZS393202:MZS393249 MPW393202:MPW393249 MGA393202:MGA393249 LWE393202:LWE393249 LMI393202:LMI393249 LCM393202:LCM393249 KSQ393202:KSQ393249 KIU393202:KIU393249 JYY393202:JYY393249 JPC393202:JPC393249 JFG393202:JFG393249 IVK393202:IVK393249 ILO393202:ILO393249 IBS393202:IBS393249 HRW393202:HRW393249 HIA393202:HIA393249 GYE393202:GYE393249 GOI393202:GOI393249 GEM393202:GEM393249 FUQ393202:FUQ393249 FKU393202:FKU393249 FAY393202:FAY393249 ERC393202:ERC393249 EHG393202:EHG393249 DXK393202:DXK393249 DNO393202:DNO393249 DDS393202:DDS393249 CTW393202:CTW393249 CKA393202:CKA393249 CAE393202:CAE393249 BQI393202:BQI393249 BGM393202:BGM393249 AWQ393202:AWQ393249 AMU393202:AMU393249 ACY393202:ACY393249 TC393202:TC393249 JG393202:JG393249 WVS327666:WVS327713 WLW327666:WLW327713 WCA327666:WCA327713 VSE327666:VSE327713 VII327666:VII327713 UYM327666:UYM327713 UOQ327666:UOQ327713 UEU327666:UEU327713 TUY327666:TUY327713 TLC327666:TLC327713 TBG327666:TBG327713 SRK327666:SRK327713 SHO327666:SHO327713 RXS327666:RXS327713 RNW327666:RNW327713 REA327666:REA327713 QUE327666:QUE327713 QKI327666:QKI327713 QAM327666:QAM327713 PQQ327666:PQQ327713 PGU327666:PGU327713 OWY327666:OWY327713 ONC327666:ONC327713 ODG327666:ODG327713 NTK327666:NTK327713 NJO327666:NJO327713 MZS327666:MZS327713 MPW327666:MPW327713 MGA327666:MGA327713 LWE327666:LWE327713 LMI327666:LMI327713 LCM327666:LCM327713 KSQ327666:KSQ327713 KIU327666:KIU327713 JYY327666:JYY327713 JPC327666:JPC327713 JFG327666:JFG327713 IVK327666:IVK327713 ILO327666:ILO327713 IBS327666:IBS327713 HRW327666:HRW327713 HIA327666:HIA327713 GYE327666:GYE327713 GOI327666:GOI327713 GEM327666:GEM327713 FUQ327666:FUQ327713 FKU327666:FKU327713 FAY327666:FAY327713 ERC327666:ERC327713 EHG327666:EHG327713 DXK327666:DXK327713 DNO327666:DNO327713 DDS327666:DDS327713 CTW327666:CTW327713 CKA327666:CKA327713 CAE327666:CAE327713 BQI327666:BQI327713 BGM327666:BGM327713 AWQ327666:AWQ327713 AMU327666:AMU327713 ACY327666:ACY327713 TC327666:TC327713 JG327666:JG327713 WVS262130:WVS262177 WLW262130:WLW262177 WCA262130:WCA262177 VSE262130:VSE262177 VII262130:VII262177 UYM262130:UYM262177 UOQ262130:UOQ262177 UEU262130:UEU262177 TUY262130:TUY262177 TLC262130:TLC262177 TBG262130:TBG262177 SRK262130:SRK262177 SHO262130:SHO262177 RXS262130:RXS262177 RNW262130:RNW262177 REA262130:REA262177 QUE262130:QUE262177 QKI262130:QKI262177 QAM262130:QAM262177 PQQ262130:PQQ262177 PGU262130:PGU262177 OWY262130:OWY262177 ONC262130:ONC262177 ODG262130:ODG262177 NTK262130:NTK262177 NJO262130:NJO262177 MZS262130:MZS262177 MPW262130:MPW262177 MGA262130:MGA262177 LWE262130:LWE262177 LMI262130:LMI262177 LCM262130:LCM262177 KSQ262130:KSQ262177 KIU262130:KIU262177 JYY262130:JYY262177 JPC262130:JPC262177 JFG262130:JFG262177 IVK262130:IVK262177 ILO262130:ILO262177 IBS262130:IBS262177 HRW262130:HRW262177 HIA262130:HIA262177 GYE262130:GYE262177 GOI262130:GOI262177 GEM262130:GEM262177 FUQ262130:FUQ262177 FKU262130:FKU262177 FAY262130:FAY262177 ERC262130:ERC262177 EHG262130:EHG262177 DXK262130:DXK262177 DNO262130:DNO262177 DDS262130:DDS262177 CTW262130:CTW262177 CKA262130:CKA262177 CAE262130:CAE262177 BQI262130:BQI262177 BGM262130:BGM262177 AWQ262130:AWQ262177 AMU262130:AMU262177 ACY262130:ACY262177 TC262130:TC262177 JG262130:JG262177 WVS196594:WVS196641 WLW196594:WLW196641 WCA196594:WCA196641 VSE196594:VSE196641 VII196594:VII196641 UYM196594:UYM196641 UOQ196594:UOQ196641 UEU196594:UEU196641 TUY196594:TUY196641 TLC196594:TLC196641 TBG196594:TBG196641 SRK196594:SRK196641 SHO196594:SHO196641 RXS196594:RXS196641 RNW196594:RNW196641 REA196594:REA196641 QUE196594:QUE196641 QKI196594:QKI196641 QAM196594:QAM196641 PQQ196594:PQQ196641 PGU196594:PGU196641 OWY196594:OWY196641 ONC196594:ONC196641 ODG196594:ODG196641 NTK196594:NTK196641 NJO196594:NJO196641 MZS196594:MZS196641 MPW196594:MPW196641 MGA196594:MGA196641 LWE196594:LWE196641 LMI196594:LMI196641 LCM196594:LCM196641 KSQ196594:KSQ196641 KIU196594:KIU196641 JYY196594:JYY196641 JPC196594:JPC196641 JFG196594:JFG196641 IVK196594:IVK196641 ILO196594:ILO196641 IBS196594:IBS196641 HRW196594:HRW196641 HIA196594:HIA196641 GYE196594:GYE196641 GOI196594:GOI196641 GEM196594:GEM196641 FUQ196594:FUQ196641 FKU196594:FKU196641 FAY196594:FAY196641 ERC196594:ERC196641 EHG196594:EHG196641 DXK196594:DXK196641 DNO196594:DNO196641 DDS196594:DDS196641 CTW196594:CTW196641 CKA196594:CKA196641 CAE196594:CAE196641 BQI196594:BQI196641 BGM196594:BGM196641 AWQ196594:AWQ196641 AMU196594:AMU196641 ACY196594:ACY196641 TC196594:TC196641 JG196594:JG196641 WVS131058:WVS131105 WLW131058:WLW131105 WCA131058:WCA131105 VSE131058:VSE131105 VII131058:VII131105 UYM131058:UYM131105 UOQ131058:UOQ131105 UEU131058:UEU131105 TUY131058:TUY131105 TLC131058:TLC131105 TBG131058:TBG131105 SRK131058:SRK131105 SHO131058:SHO131105 RXS131058:RXS131105 RNW131058:RNW131105 REA131058:REA131105 QUE131058:QUE131105 QKI131058:QKI131105 QAM131058:QAM131105 PQQ131058:PQQ131105 PGU131058:PGU131105 OWY131058:OWY131105 ONC131058:ONC131105 ODG131058:ODG131105 NTK131058:NTK131105 NJO131058:NJO131105 MZS131058:MZS131105 MPW131058:MPW131105 MGA131058:MGA131105 LWE131058:LWE131105 LMI131058:LMI131105 LCM131058:LCM131105 KSQ131058:KSQ131105 KIU131058:KIU131105 JYY131058:JYY131105 JPC131058:JPC131105 JFG131058:JFG131105 IVK131058:IVK131105 ILO131058:ILO131105 IBS131058:IBS131105 HRW131058:HRW131105 HIA131058:HIA131105 GYE131058:GYE131105 GOI131058:GOI131105 GEM131058:GEM131105 FUQ131058:FUQ131105 FKU131058:FKU131105 FAY131058:FAY131105 ERC131058:ERC131105 EHG131058:EHG131105 DXK131058:DXK131105 DNO131058:DNO131105 DDS131058:DDS131105 CTW131058:CTW131105 CKA131058:CKA131105 CAE131058:CAE131105 BQI131058:BQI131105 BGM131058:BGM131105 AWQ131058:AWQ131105 AMU131058:AMU131105 ACY131058:ACY131105 TC131058:TC131105 JG131058:JG131105 WVS65522:WVS65569 WLW65522:WLW65569 WCA65522:WCA65569 VSE65522:VSE65569 VII65522:VII65569 UYM65522:UYM65569 UOQ65522:UOQ65569 UEU65522:UEU65569 TUY65522:TUY65569 TLC65522:TLC65569 TBG65522:TBG65569 SRK65522:SRK65569 SHO65522:SHO65569 RXS65522:RXS65569 RNW65522:RNW65569 REA65522:REA65569 QUE65522:QUE65569 QKI65522:QKI65569 QAM65522:QAM65569 PQQ65522:PQQ65569 PGU65522:PGU65569 OWY65522:OWY65569 ONC65522:ONC65569 ODG65522:ODG65569 NTK65522:NTK65569 NJO65522:NJO65569 MZS65522:MZS65569 MPW65522:MPW65569 MGA65522:MGA65569 LWE65522:LWE65569 LMI65522:LMI65569 LCM65522:LCM65569 KSQ65522:KSQ65569 KIU65522:KIU65569 JYY65522:JYY65569 JPC65522:JPC65569 JFG65522:JFG65569 IVK65522:IVK65569 ILO65522:ILO65569 IBS65522:IBS65569 HRW65522:HRW65569 HIA65522:HIA65569 GYE65522:GYE65569 GOI65522:GOI65569 GEM65522:GEM65569 FUQ65522:FUQ65569 FKU65522:FKU65569 FAY65522:FAY65569 ERC65522:ERC65569 EHG65522:EHG65569 DXK65522:DXK65569 DNO65522:DNO65569 DDS65522:DDS65569 CTW65522:CTW65569 CKA65522:CKA65569 CAE65522:CAE65569 BQI65522:BQI65569 BGM65522:BGM65569 AWQ65522:AWQ65569 AMU65522:AMU65569 ACY65522:ACY65569 TC65522:TC65569 N8:N54"/>
    <dataValidation allowBlank="1" showInputMessage="1" showErrorMessage="1" promptTitle="Rent Collected/Unit" prompt="Enter the amount of rent collected for this unit type. This typically is the difference  between the program rent limit and the tenant paid utility allowance." sqref="JH65522:JH65569 WVT7:WVT54 WLX7:WLX54 WCB7:WCB54 VSF7:VSF54 VIJ7:VIJ54 UYN7:UYN54 UOR7:UOR54 UEV7:UEV54 TUZ7:TUZ54 TLD7:TLD54 TBH7:TBH54 SRL7:SRL54 SHP7:SHP54 RXT7:RXT54 RNX7:RNX54 REB7:REB54 QUF7:QUF54 QKJ7:QKJ54 QAN7:QAN54 PQR7:PQR54 PGV7:PGV54 OWZ7:OWZ54 OND7:OND54 ODH7:ODH54 NTL7:NTL54 NJP7:NJP54 MZT7:MZT54 MPX7:MPX54 MGB7:MGB54 LWF7:LWF54 LMJ7:LMJ54 LCN7:LCN54 KSR7:KSR54 KIV7:KIV54 JYZ7:JYZ54 JPD7:JPD54 JFH7:JFH54 IVL7:IVL54 ILP7:ILP54 IBT7:IBT54 HRX7:HRX54 HIB7:HIB54 GYF7:GYF54 GOJ7:GOJ54 GEN7:GEN54 FUR7:FUR54 FKV7:FKV54 FAZ7:FAZ54 ERD7:ERD54 EHH7:EHH54 DXL7:DXL54 DNP7:DNP54 DDT7:DDT54 CTX7:CTX54 CKB7:CKB54 CAF7:CAF54 BQJ7:BQJ54 BGN7:BGN54 AWR7:AWR54 AMV7:AMV54 ACZ7:ACZ54 TD7:TD54 JH7:JH54 M7:M54 K65522:K65569 K983026:K983073 K917490:K917537 K851954:K852001 K786418:K786465 K720882:K720929 K655346:K655393 K589810:K589857 K524274:K524321 K458738:K458785 K393202:K393249 K327666:K327713 K262130:K262177 K196594:K196641 K131058:K131105 WLX983026:WLX983073 WCB983026:WCB983073 VSF983026:VSF983073 VIJ983026:VIJ983073 UYN983026:UYN983073 UOR983026:UOR983073 UEV983026:UEV983073 TUZ983026:TUZ983073 TLD983026:TLD983073 TBH983026:TBH983073 SRL983026:SRL983073 SHP983026:SHP983073 RXT983026:RXT983073 RNX983026:RNX983073 REB983026:REB983073 QUF983026:QUF983073 QKJ983026:QKJ983073 QAN983026:QAN983073 PQR983026:PQR983073 PGV983026:PGV983073 OWZ983026:OWZ983073 OND983026:OND983073 ODH983026:ODH983073 NTL983026:NTL983073 NJP983026:NJP983073 MZT983026:MZT983073 MPX983026:MPX983073 MGB983026:MGB983073 LWF983026:LWF983073 LMJ983026:LMJ983073 LCN983026:LCN983073 KSR983026:KSR983073 KIV983026:KIV983073 JYZ983026:JYZ983073 JPD983026:JPD983073 JFH983026:JFH983073 IVL983026:IVL983073 ILP983026:ILP983073 IBT983026:IBT983073 HRX983026:HRX983073 HIB983026:HIB983073 GYF983026:GYF983073 GOJ983026:GOJ983073 GEN983026:GEN983073 FUR983026:FUR983073 FKV983026:FKV983073 FAZ983026:FAZ983073 ERD983026:ERD983073 EHH983026:EHH983073 DXL983026:DXL983073 DNP983026:DNP983073 DDT983026:DDT983073 CTX983026:CTX983073 CKB983026:CKB983073 CAF983026:CAF983073 BQJ983026:BQJ983073 BGN983026:BGN983073 AWR983026:AWR983073 AMV983026:AMV983073 ACZ983026:ACZ983073 TD983026:TD983073 JH983026:JH983073 WVT983026:WVT983073 WVT917490:WVT917537 WLX917490:WLX917537 WCB917490:WCB917537 VSF917490:VSF917537 VIJ917490:VIJ917537 UYN917490:UYN917537 UOR917490:UOR917537 UEV917490:UEV917537 TUZ917490:TUZ917537 TLD917490:TLD917537 TBH917490:TBH917537 SRL917490:SRL917537 SHP917490:SHP917537 RXT917490:RXT917537 RNX917490:RNX917537 REB917490:REB917537 QUF917490:QUF917537 QKJ917490:QKJ917537 QAN917490:QAN917537 PQR917490:PQR917537 PGV917490:PGV917537 OWZ917490:OWZ917537 OND917490:OND917537 ODH917490:ODH917537 NTL917490:NTL917537 NJP917490:NJP917537 MZT917490:MZT917537 MPX917490:MPX917537 MGB917490:MGB917537 LWF917490:LWF917537 LMJ917490:LMJ917537 LCN917490:LCN917537 KSR917490:KSR917537 KIV917490:KIV917537 JYZ917490:JYZ917537 JPD917490:JPD917537 JFH917490:JFH917537 IVL917490:IVL917537 ILP917490:ILP917537 IBT917490:IBT917537 HRX917490:HRX917537 HIB917490:HIB917537 GYF917490:GYF917537 GOJ917490:GOJ917537 GEN917490:GEN917537 FUR917490:FUR917537 FKV917490:FKV917537 FAZ917490:FAZ917537 ERD917490:ERD917537 EHH917490:EHH917537 DXL917490:DXL917537 DNP917490:DNP917537 DDT917490:DDT917537 CTX917490:CTX917537 CKB917490:CKB917537 CAF917490:CAF917537 BQJ917490:BQJ917537 BGN917490:BGN917537 AWR917490:AWR917537 AMV917490:AMV917537 ACZ917490:ACZ917537 TD917490:TD917537 JH917490:JH917537 WVT851954:WVT852001 WLX851954:WLX852001 WCB851954:WCB852001 VSF851954:VSF852001 VIJ851954:VIJ852001 UYN851954:UYN852001 UOR851954:UOR852001 UEV851954:UEV852001 TUZ851954:TUZ852001 TLD851954:TLD852001 TBH851954:TBH852001 SRL851954:SRL852001 SHP851954:SHP852001 RXT851954:RXT852001 RNX851954:RNX852001 REB851954:REB852001 QUF851954:QUF852001 QKJ851954:QKJ852001 QAN851954:QAN852001 PQR851954:PQR852001 PGV851954:PGV852001 OWZ851954:OWZ852001 OND851954:OND852001 ODH851954:ODH852001 NTL851954:NTL852001 NJP851954:NJP852001 MZT851954:MZT852001 MPX851954:MPX852001 MGB851954:MGB852001 LWF851954:LWF852001 LMJ851954:LMJ852001 LCN851954:LCN852001 KSR851954:KSR852001 KIV851954:KIV852001 JYZ851954:JYZ852001 JPD851954:JPD852001 JFH851954:JFH852001 IVL851954:IVL852001 ILP851954:ILP852001 IBT851954:IBT852001 HRX851954:HRX852001 HIB851954:HIB852001 GYF851954:GYF852001 GOJ851954:GOJ852001 GEN851954:GEN852001 FUR851954:FUR852001 FKV851954:FKV852001 FAZ851954:FAZ852001 ERD851954:ERD852001 EHH851954:EHH852001 DXL851954:DXL852001 DNP851954:DNP852001 DDT851954:DDT852001 CTX851954:CTX852001 CKB851954:CKB852001 CAF851954:CAF852001 BQJ851954:BQJ852001 BGN851954:BGN852001 AWR851954:AWR852001 AMV851954:AMV852001 ACZ851954:ACZ852001 TD851954:TD852001 JH851954:JH852001 WVT786418:WVT786465 WLX786418:WLX786465 WCB786418:WCB786465 VSF786418:VSF786465 VIJ786418:VIJ786465 UYN786418:UYN786465 UOR786418:UOR786465 UEV786418:UEV786465 TUZ786418:TUZ786465 TLD786418:TLD786465 TBH786418:TBH786465 SRL786418:SRL786465 SHP786418:SHP786465 RXT786418:RXT786465 RNX786418:RNX786465 REB786418:REB786465 QUF786418:QUF786465 QKJ786418:QKJ786465 QAN786418:QAN786465 PQR786418:PQR786465 PGV786418:PGV786465 OWZ786418:OWZ786465 OND786418:OND786465 ODH786418:ODH786465 NTL786418:NTL786465 NJP786418:NJP786465 MZT786418:MZT786465 MPX786418:MPX786465 MGB786418:MGB786465 LWF786418:LWF786465 LMJ786418:LMJ786465 LCN786418:LCN786465 KSR786418:KSR786465 KIV786418:KIV786465 JYZ786418:JYZ786465 JPD786418:JPD786465 JFH786418:JFH786465 IVL786418:IVL786465 ILP786418:ILP786465 IBT786418:IBT786465 HRX786418:HRX786465 HIB786418:HIB786465 GYF786418:GYF786465 GOJ786418:GOJ786465 GEN786418:GEN786465 FUR786418:FUR786465 FKV786418:FKV786465 FAZ786418:FAZ786465 ERD786418:ERD786465 EHH786418:EHH786465 DXL786418:DXL786465 DNP786418:DNP786465 DDT786418:DDT786465 CTX786418:CTX786465 CKB786418:CKB786465 CAF786418:CAF786465 BQJ786418:BQJ786465 BGN786418:BGN786465 AWR786418:AWR786465 AMV786418:AMV786465 ACZ786418:ACZ786465 TD786418:TD786465 JH786418:JH786465 WVT720882:WVT720929 WLX720882:WLX720929 WCB720882:WCB720929 VSF720882:VSF720929 VIJ720882:VIJ720929 UYN720882:UYN720929 UOR720882:UOR720929 UEV720882:UEV720929 TUZ720882:TUZ720929 TLD720882:TLD720929 TBH720882:TBH720929 SRL720882:SRL720929 SHP720882:SHP720929 RXT720882:RXT720929 RNX720882:RNX720929 REB720882:REB720929 QUF720882:QUF720929 QKJ720882:QKJ720929 QAN720882:QAN720929 PQR720882:PQR720929 PGV720882:PGV720929 OWZ720882:OWZ720929 OND720882:OND720929 ODH720882:ODH720929 NTL720882:NTL720929 NJP720882:NJP720929 MZT720882:MZT720929 MPX720882:MPX720929 MGB720882:MGB720929 LWF720882:LWF720929 LMJ720882:LMJ720929 LCN720882:LCN720929 KSR720882:KSR720929 KIV720882:KIV720929 JYZ720882:JYZ720929 JPD720882:JPD720929 JFH720882:JFH720929 IVL720882:IVL720929 ILP720882:ILP720929 IBT720882:IBT720929 HRX720882:HRX720929 HIB720882:HIB720929 GYF720882:GYF720929 GOJ720882:GOJ720929 GEN720882:GEN720929 FUR720882:FUR720929 FKV720882:FKV720929 FAZ720882:FAZ720929 ERD720882:ERD720929 EHH720882:EHH720929 DXL720882:DXL720929 DNP720882:DNP720929 DDT720882:DDT720929 CTX720882:CTX720929 CKB720882:CKB720929 CAF720882:CAF720929 BQJ720882:BQJ720929 BGN720882:BGN720929 AWR720882:AWR720929 AMV720882:AMV720929 ACZ720882:ACZ720929 TD720882:TD720929 JH720882:JH720929 WVT655346:WVT655393 WLX655346:WLX655393 WCB655346:WCB655393 VSF655346:VSF655393 VIJ655346:VIJ655393 UYN655346:UYN655393 UOR655346:UOR655393 UEV655346:UEV655393 TUZ655346:TUZ655393 TLD655346:TLD655393 TBH655346:TBH655393 SRL655346:SRL655393 SHP655346:SHP655393 RXT655346:RXT655393 RNX655346:RNX655393 REB655346:REB655393 QUF655346:QUF655393 QKJ655346:QKJ655393 QAN655346:QAN655393 PQR655346:PQR655393 PGV655346:PGV655393 OWZ655346:OWZ655393 OND655346:OND655393 ODH655346:ODH655393 NTL655346:NTL655393 NJP655346:NJP655393 MZT655346:MZT655393 MPX655346:MPX655393 MGB655346:MGB655393 LWF655346:LWF655393 LMJ655346:LMJ655393 LCN655346:LCN655393 KSR655346:KSR655393 KIV655346:KIV655393 JYZ655346:JYZ655393 JPD655346:JPD655393 JFH655346:JFH655393 IVL655346:IVL655393 ILP655346:ILP655393 IBT655346:IBT655393 HRX655346:HRX655393 HIB655346:HIB655393 GYF655346:GYF655393 GOJ655346:GOJ655393 GEN655346:GEN655393 FUR655346:FUR655393 FKV655346:FKV655393 FAZ655346:FAZ655393 ERD655346:ERD655393 EHH655346:EHH655393 DXL655346:DXL655393 DNP655346:DNP655393 DDT655346:DDT655393 CTX655346:CTX655393 CKB655346:CKB655393 CAF655346:CAF655393 BQJ655346:BQJ655393 BGN655346:BGN655393 AWR655346:AWR655393 AMV655346:AMV655393 ACZ655346:ACZ655393 TD655346:TD655393 JH655346:JH655393 WVT589810:WVT589857 WLX589810:WLX589857 WCB589810:WCB589857 VSF589810:VSF589857 VIJ589810:VIJ589857 UYN589810:UYN589857 UOR589810:UOR589857 UEV589810:UEV589857 TUZ589810:TUZ589857 TLD589810:TLD589857 TBH589810:TBH589857 SRL589810:SRL589857 SHP589810:SHP589857 RXT589810:RXT589857 RNX589810:RNX589857 REB589810:REB589857 QUF589810:QUF589857 QKJ589810:QKJ589857 QAN589810:QAN589857 PQR589810:PQR589857 PGV589810:PGV589857 OWZ589810:OWZ589857 OND589810:OND589857 ODH589810:ODH589857 NTL589810:NTL589857 NJP589810:NJP589857 MZT589810:MZT589857 MPX589810:MPX589857 MGB589810:MGB589857 LWF589810:LWF589857 LMJ589810:LMJ589857 LCN589810:LCN589857 KSR589810:KSR589857 KIV589810:KIV589857 JYZ589810:JYZ589857 JPD589810:JPD589857 JFH589810:JFH589857 IVL589810:IVL589857 ILP589810:ILP589857 IBT589810:IBT589857 HRX589810:HRX589857 HIB589810:HIB589857 GYF589810:GYF589857 GOJ589810:GOJ589857 GEN589810:GEN589857 FUR589810:FUR589857 FKV589810:FKV589857 FAZ589810:FAZ589857 ERD589810:ERD589857 EHH589810:EHH589857 DXL589810:DXL589857 DNP589810:DNP589857 DDT589810:DDT589857 CTX589810:CTX589857 CKB589810:CKB589857 CAF589810:CAF589857 BQJ589810:BQJ589857 BGN589810:BGN589857 AWR589810:AWR589857 AMV589810:AMV589857 ACZ589810:ACZ589857 TD589810:TD589857 JH589810:JH589857 WVT524274:WVT524321 WLX524274:WLX524321 WCB524274:WCB524321 VSF524274:VSF524321 VIJ524274:VIJ524321 UYN524274:UYN524321 UOR524274:UOR524321 UEV524274:UEV524321 TUZ524274:TUZ524321 TLD524274:TLD524321 TBH524274:TBH524321 SRL524274:SRL524321 SHP524274:SHP524321 RXT524274:RXT524321 RNX524274:RNX524321 REB524274:REB524321 QUF524274:QUF524321 QKJ524274:QKJ524321 QAN524274:QAN524321 PQR524274:PQR524321 PGV524274:PGV524321 OWZ524274:OWZ524321 OND524274:OND524321 ODH524274:ODH524321 NTL524274:NTL524321 NJP524274:NJP524321 MZT524274:MZT524321 MPX524274:MPX524321 MGB524274:MGB524321 LWF524274:LWF524321 LMJ524274:LMJ524321 LCN524274:LCN524321 KSR524274:KSR524321 KIV524274:KIV524321 JYZ524274:JYZ524321 JPD524274:JPD524321 JFH524274:JFH524321 IVL524274:IVL524321 ILP524274:ILP524321 IBT524274:IBT524321 HRX524274:HRX524321 HIB524274:HIB524321 GYF524274:GYF524321 GOJ524274:GOJ524321 GEN524274:GEN524321 FUR524274:FUR524321 FKV524274:FKV524321 FAZ524274:FAZ524321 ERD524274:ERD524321 EHH524274:EHH524321 DXL524274:DXL524321 DNP524274:DNP524321 DDT524274:DDT524321 CTX524274:CTX524321 CKB524274:CKB524321 CAF524274:CAF524321 BQJ524274:BQJ524321 BGN524274:BGN524321 AWR524274:AWR524321 AMV524274:AMV524321 ACZ524274:ACZ524321 TD524274:TD524321 JH524274:JH524321 WVT458738:WVT458785 WLX458738:WLX458785 WCB458738:WCB458785 VSF458738:VSF458785 VIJ458738:VIJ458785 UYN458738:UYN458785 UOR458738:UOR458785 UEV458738:UEV458785 TUZ458738:TUZ458785 TLD458738:TLD458785 TBH458738:TBH458785 SRL458738:SRL458785 SHP458738:SHP458785 RXT458738:RXT458785 RNX458738:RNX458785 REB458738:REB458785 QUF458738:QUF458785 QKJ458738:QKJ458785 QAN458738:QAN458785 PQR458738:PQR458785 PGV458738:PGV458785 OWZ458738:OWZ458785 OND458738:OND458785 ODH458738:ODH458785 NTL458738:NTL458785 NJP458738:NJP458785 MZT458738:MZT458785 MPX458738:MPX458785 MGB458738:MGB458785 LWF458738:LWF458785 LMJ458738:LMJ458785 LCN458738:LCN458785 KSR458738:KSR458785 KIV458738:KIV458785 JYZ458738:JYZ458785 JPD458738:JPD458785 JFH458738:JFH458785 IVL458738:IVL458785 ILP458738:ILP458785 IBT458738:IBT458785 HRX458738:HRX458785 HIB458738:HIB458785 GYF458738:GYF458785 GOJ458738:GOJ458785 GEN458738:GEN458785 FUR458738:FUR458785 FKV458738:FKV458785 FAZ458738:FAZ458785 ERD458738:ERD458785 EHH458738:EHH458785 DXL458738:DXL458785 DNP458738:DNP458785 DDT458738:DDT458785 CTX458738:CTX458785 CKB458738:CKB458785 CAF458738:CAF458785 BQJ458738:BQJ458785 BGN458738:BGN458785 AWR458738:AWR458785 AMV458738:AMV458785 ACZ458738:ACZ458785 TD458738:TD458785 JH458738:JH458785 WVT393202:WVT393249 WLX393202:WLX393249 WCB393202:WCB393249 VSF393202:VSF393249 VIJ393202:VIJ393249 UYN393202:UYN393249 UOR393202:UOR393249 UEV393202:UEV393249 TUZ393202:TUZ393249 TLD393202:TLD393249 TBH393202:TBH393249 SRL393202:SRL393249 SHP393202:SHP393249 RXT393202:RXT393249 RNX393202:RNX393249 REB393202:REB393249 QUF393202:QUF393249 QKJ393202:QKJ393249 QAN393202:QAN393249 PQR393202:PQR393249 PGV393202:PGV393249 OWZ393202:OWZ393249 OND393202:OND393249 ODH393202:ODH393249 NTL393202:NTL393249 NJP393202:NJP393249 MZT393202:MZT393249 MPX393202:MPX393249 MGB393202:MGB393249 LWF393202:LWF393249 LMJ393202:LMJ393249 LCN393202:LCN393249 KSR393202:KSR393249 KIV393202:KIV393249 JYZ393202:JYZ393249 JPD393202:JPD393249 JFH393202:JFH393249 IVL393202:IVL393249 ILP393202:ILP393249 IBT393202:IBT393249 HRX393202:HRX393249 HIB393202:HIB393249 GYF393202:GYF393249 GOJ393202:GOJ393249 GEN393202:GEN393249 FUR393202:FUR393249 FKV393202:FKV393249 FAZ393202:FAZ393249 ERD393202:ERD393249 EHH393202:EHH393249 DXL393202:DXL393249 DNP393202:DNP393249 DDT393202:DDT393249 CTX393202:CTX393249 CKB393202:CKB393249 CAF393202:CAF393249 BQJ393202:BQJ393249 BGN393202:BGN393249 AWR393202:AWR393249 AMV393202:AMV393249 ACZ393202:ACZ393249 TD393202:TD393249 JH393202:JH393249 WVT327666:WVT327713 WLX327666:WLX327713 WCB327666:WCB327713 VSF327666:VSF327713 VIJ327666:VIJ327713 UYN327666:UYN327713 UOR327666:UOR327713 UEV327666:UEV327713 TUZ327666:TUZ327713 TLD327666:TLD327713 TBH327666:TBH327713 SRL327666:SRL327713 SHP327666:SHP327713 RXT327666:RXT327713 RNX327666:RNX327713 REB327666:REB327713 QUF327666:QUF327713 QKJ327666:QKJ327713 QAN327666:QAN327713 PQR327666:PQR327713 PGV327666:PGV327713 OWZ327666:OWZ327713 OND327666:OND327713 ODH327666:ODH327713 NTL327666:NTL327713 NJP327666:NJP327713 MZT327666:MZT327713 MPX327666:MPX327713 MGB327666:MGB327713 LWF327666:LWF327713 LMJ327666:LMJ327713 LCN327666:LCN327713 KSR327666:KSR327713 KIV327666:KIV327713 JYZ327666:JYZ327713 JPD327666:JPD327713 JFH327666:JFH327713 IVL327666:IVL327713 ILP327666:ILP327713 IBT327666:IBT327713 HRX327666:HRX327713 HIB327666:HIB327713 GYF327666:GYF327713 GOJ327666:GOJ327713 GEN327666:GEN327713 FUR327666:FUR327713 FKV327666:FKV327713 FAZ327666:FAZ327713 ERD327666:ERD327713 EHH327666:EHH327713 DXL327666:DXL327713 DNP327666:DNP327713 DDT327666:DDT327713 CTX327666:CTX327713 CKB327666:CKB327713 CAF327666:CAF327713 BQJ327666:BQJ327713 BGN327666:BGN327713 AWR327666:AWR327713 AMV327666:AMV327713 ACZ327666:ACZ327713 TD327666:TD327713 JH327666:JH327713 WVT262130:WVT262177 WLX262130:WLX262177 WCB262130:WCB262177 VSF262130:VSF262177 VIJ262130:VIJ262177 UYN262130:UYN262177 UOR262130:UOR262177 UEV262130:UEV262177 TUZ262130:TUZ262177 TLD262130:TLD262177 TBH262130:TBH262177 SRL262130:SRL262177 SHP262130:SHP262177 RXT262130:RXT262177 RNX262130:RNX262177 REB262130:REB262177 QUF262130:QUF262177 QKJ262130:QKJ262177 QAN262130:QAN262177 PQR262130:PQR262177 PGV262130:PGV262177 OWZ262130:OWZ262177 OND262130:OND262177 ODH262130:ODH262177 NTL262130:NTL262177 NJP262130:NJP262177 MZT262130:MZT262177 MPX262130:MPX262177 MGB262130:MGB262177 LWF262130:LWF262177 LMJ262130:LMJ262177 LCN262130:LCN262177 KSR262130:KSR262177 KIV262130:KIV262177 JYZ262130:JYZ262177 JPD262130:JPD262177 JFH262130:JFH262177 IVL262130:IVL262177 ILP262130:ILP262177 IBT262130:IBT262177 HRX262130:HRX262177 HIB262130:HIB262177 GYF262130:GYF262177 GOJ262130:GOJ262177 GEN262130:GEN262177 FUR262130:FUR262177 FKV262130:FKV262177 FAZ262130:FAZ262177 ERD262130:ERD262177 EHH262130:EHH262177 DXL262130:DXL262177 DNP262130:DNP262177 DDT262130:DDT262177 CTX262130:CTX262177 CKB262130:CKB262177 CAF262130:CAF262177 BQJ262130:BQJ262177 BGN262130:BGN262177 AWR262130:AWR262177 AMV262130:AMV262177 ACZ262130:ACZ262177 TD262130:TD262177 JH262130:JH262177 WVT196594:WVT196641 WLX196594:WLX196641 WCB196594:WCB196641 VSF196594:VSF196641 VIJ196594:VIJ196641 UYN196594:UYN196641 UOR196594:UOR196641 UEV196594:UEV196641 TUZ196594:TUZ196641 TLD196594:TLD196641 TBH196594:TBH196641 SRL196594:SRL196641 SHP196594:SHP196641 RXT196594:RXT196641 RNX196594:RNX196641 REB196594:REB196641 QUF196594:QUF196641 QKJ196594:QKJ196641 QAN196594:QAN196641 PQR196594:PQR196641 PGV196594:PGV196641 OWZ196594:OWZ196641 OND196594:OND196641 ODH196594:ODH196641 NTL196594:NTL196641 NJP196594:NJP196641 MZT196594:MZT196641 MPX196594:MPX196641 MGB196594:MGB196641 LWF196594:LWF196641 LMJ196594:LMJ196641 LCN196594:LCN196641 KSR196594:KSR196641 KIV196594:KIV196641 JYZ196594:JYZ196641 JPD196594:JPD196641 JFH196594:JFH196641 IVL196594:IVL196641 ILP196594:ILP196641 IBT196594:IBT196641 HRX196594:HRX196641 HIB196594:HIB196641 GYF196594:GYF196641 GOJ196594:GOJ196641 GEN196594:GEN196641 FUR196594:FUR196641 FKV196594:FKV196641 FAZ196594:FAZ196641 ERD196594:ERD196641 EHH196594:EHH196641 DXL196594:DXL196641 DNP196594:DNP196641 DDT196594:DDT196641 CTX196594:CTX196641 CKB196594:CKB196641 CAF196594:CAF196641 BQJ196594:BQJ196641 BGN196594:BGN196641 AWR196594:AWR196641 AMV196594:AMV196641 ACZ196594:ACZ196641 TD196594:TD196641 JH196594:JH196641 WVT131058:WVT131105 WLX131058:WLX131105 WCB131058:WCB131105 VSF131058:VSF131105 VIJ131058:VIJ131105 UYN131058:UYN131105 UOR131058:UOR131105 UEV131058:UEV131105 TUZ131058:TUZ131105 TLD131058:TLD131105 TBH131058:TBH131105 SRL131058:SRL131105 SHP131058:SHP131105 RXT131058:RXT131105 RNX131058:RNX131105 REB131058:REB131105 QUF131058:QUF131105 QKJ131058:QKJ131105 QAN131058:QAN131105 PQR131058:PQR131105 PGV131058:PGV131105 OWZ131058:OWZ131105 OND131058:OND131105 ODH131058:ODH131105 NTL131058:NTL131105 NJP131058:NJP131105 MZT131058:MZT131105 MPX131058:MPX131105 MGB131058:MGB131105 LWF131058:LWF131105 LMJ131058:LMJ131105 LCN131058:LCN131105 KSR131058:KSR131105 KIV131058:KIV131105 JYZ131058:JYZ131105 JPD131058:JPD131105 JFH131058:JFH131105 IVL131058:IVL131105 ILP131058:ILP131105 IBT131058:IBT131105 HRX131058:HRX131105 HIB131058:HIB131105 GYF131058:GYF131105 GOJ131058:GOJ131105 GEN131058:GEN131105 FUR131058:FUR131105 FKV131058:FKV131105 FAZ131058:FAZ131105 ERD131058:ERD131105 EHH131058:EHH131105 DXL131058:DXL131105 DNP131058:DNP131105 DDT131058:DDT131105 CTX131058:CTX131105 CKB131058:CKB131105 CAF131058:CAF131105 BQJ131058:BQJ131105 BGN131058:BGN131105 AWR131058:AWR131105 AMV131058:AMV131105 ACZ131058:ACZ131105 TD131058:TD131105 JH131058:JH131105 WVT65522:WVT65569 WLX65522:WLX65569 WCB65522:WCB65569 VSF65522:VSF65569 VIJ65522:VIJ65569 UYN65522:UYN65569 UOR65522:UOR65569 UEV65522:UEV65569 TUZ65522:TUZ65569 TLD65522:TLD65569 TBH65522:TBH65569 SRL65522:SRL65569 SHP65522:SHP65569 RXT65522:RXT65569 RNX65522:RNX65569 REB65522:REB65569 QUF65522:QUF65569 QKJ65522:QKJ65569 QAN65522:QAN65569 PQR65522:PQR65569 PGV65522:PGV65569 OWZ65522:OWZ65569 OND65522:OND65569 ODH65522:ODH65569 NTL65522:NTL65569 NJP65522:NJP65569 MZT65522:MZT65569 MPX65522:MPX65569 MGB65522:MGB65569 LWF65522:LWF65569 LMJ65522:LMJ65569 LCN65522:LCN65569 KSR65522:KSR65569 KIV65522:KIV65569 JYZ65522:JYZ65569 JPD65522:JPD65569 JFH65522:JFH65569 IVL65522:IVL65569 ILP65522:ILP65569 IBT65522:IBT65569 HRX65522:HRX65569 HIB65522:HIB65569 GYF65522:GYF65569 GOJ65522:GOJ65569 GEN65522:GEN65569 FUR65522:FUR65569 FKV65522:FKV65569 FAZ65522:FAZ65569 ERD65522:ERD65569 EHH65522:EHH65569 DXL65522:DXL65569 DNP65522:DNP65569 DDT65522:DDT65569 CTX65522:CTX65569 CKB65522:CKB65569 CAF65522:CAF65569 BQJ65522:BQJ65569 BGN65522:BGN65569 AWR65522:AWR65569 AMV65522:AMV65569 ACZ65522:ACZ65569 TD65522:TD65569"/>
    <dataValidation allowBlank="1" showInputMessage="1" showErrorMessage="1" promptTitle="Secondary or Non-Rental Income" prompt="Specify or describe the type of other non-rental income collected at the property. For example, application fees, vending income, late fees, etc." sqref="JE65571:JH65573 I917539:K917541 I983075:K983077 I65571:K65573 I131107:K131109 I196643:K196645 I262179:K262181 I327715:K327717 I393251:K393253 I458787:K458789 I524323:K524325 I589859:K589861 I655395:K655397 I720931:K720933 I786467:K786469 I852003:K852005 WVQ983075:WVT983077 WLU983075:WLX983077 WBY983075:WCB983077 VSC983075:VSF983077 VIG983075:VIJ983077 UYK983075:UYN983077 UOO983075:UOR983077 UES983075:UEV983077 TUW983075:TUZ983077 TLA983075:TLD983077 TBE983075:TBH983077 SRI983075:SRL983077 SHM983075:SHP983077 RXQ983075:RXT983077 RNU983075:RNX983077 RDY983075:REB983077 QUC983075:QUF983077 QKG983075:QKJ983077 QAK983075:QAN983077 PQO983075:PQR983077 PGS983075:PGV983077 OWW983075:OWZ983077 ONA983075:OND983077 ODE983075:ODH983077 NTI983075:NTL983077 NJM983075:NJP983077 MZQ983075:MZT983077 MPU983075:MPX983077 MFY983075:MGB983077 LWC983075:LWF983077 LMG983075:LMJ983077 LCK983075:LCN983077 KSO983075:KSR983077 KIS983075:KIV983077 JYW983075:JYZ983077 JPA983075:JPD983077 JFE983075:JFH983077 IVI983075:IVL983077 ILM983075:ILP983077 IBQ983075:IBT983077 HRU983075:HRX983077 HHY983075:HIB983077 GYC983075:GYF983077 GOG983075:GOJ983077 GEK983075:GEN983077 FUO983075:FUR983077 FKS983075:FKV983077 FAW983075:FAZ983077 ERA983075:ERD983077 EHE983075:EHH983077 DXI983075:DXL983077 DNM983075:DNP983077 DDQ983075:DDT983077 CTU983075:CTX983077 CJY983075:CKB983077 CAC983075:CAF983077 BQG983075:BQJ983077 BGK983075:BGN983077 AWO983075:AWR983077 AMS983075:AMV983077 ACW983075:ACZ983077 TA983075:TD983077 JE983075:JH983077 WVQ917539:WVT917541 WLU917539:WLX917541 WBY917539:WCB917541 VSC917539:VSF917541 VIG917539:VIJ917541 UYK917539:UYN917541 UOO917539:UOR917541 UES917539:UEV917541 TUW917539:TUZ917541 TLA917539:TLD917541 TBE917539:TBH917541 SRI917539:SRL917541 SHM917539:SHP917541 RXQ917539:RXT917541 RNU917539:RNX917541 RDY917539:REB917541 QUC917539:QUF917541 QKG917539:QKJ917541 QAK917539:QAN917541 PQO917539:PQR917541 PGS917539:PGV917541 OWW917539:OWZ917541 ONA917539:OND917541 ODE917539:ODH917541 NTI917539:NTL917541 NJM917539:NJP917541 MZQ917539:MZT917541 MPU917539:MPX917541 MFY917539:MGB917541 LWC917539:LWF917541 LMG917539:LMJ917541 LCK917539:LCN917541 KSO917539:KSR917541 KIS917539:KIV917541 JYW917539:JYZ917541 JPA917539:JPD917541 JFE917539:JFH917541 IVI917539:IVL917541 ILM917539:ILP917541 IBQ917539:IBT917541 HRU917539:HRX917541 HHY917539:HIB917541 GYC917539:GYF917541 GOG917539:GOJ917541 GEK917539:GEN917541 FUO917539:FUR917541 FKS917539:FKV917541 FAW917539:FAZ917541 ERA917539:ERD917541 EHE917539:EHH917541 DXI917539:DXL917541 DNM917539:DNP917541 DDQ917539:DDT917541 CTU917539:CTX917541 CJY917539:CKB917541 CAC917539:CAF917541 BQG917539:BQJ917541 BGK917539:BGN917541 AWO917539:AWR917541 AMS917539:AMV917541 ACW917539:ACZ917541 TA917539:TD917541 JE917539:JH917541 WVQ852003:WVT852005 WLU852003:WLX852005 WBY852003:WCB852005 VSC852003:VSF852005 VIG852003:VIJ852005 UYK852003:UYN852005 UOO852003:UOR852005 UES852003:UEV852005 TUW852003:TUZ852005 TLA852003:TLD852005 TBE852003:TBH852005 SRI852003:SRL852005 SHM852003:SHP852005 RXQ852003:RXT852005 RNU852003:RNX852005 RDY852003:REB852005 QUC852003:QUF852005 QKG852003:QKJ852005 QAK852003:QAN852005 PQO852003:PQR852005 PGS852003:PGV852005 OWW852003:OWZ852005 ONA852003:OND852005 ODE852003:ODH852005 NTI852003:NTL852005 NJM852003:NJP852005 MZQ852003:MZT852005 MPU852003:MPX852005 MFY852003:MGB852005 LWC852003:LWF852005 LMG852003:LMJ852005 LCK852003:LCN852005 KSO852003:KSR852005 KIS852003:KIV852005 JYW852003:JYZ852005 JPA852003:JPD852005 JFE852003:JFH852005 IVI852003:IVL852005 ILM852003:ILP852005 IBQ852003:IBT852005 HRU852003:HRX852005 HHY852003:HIB852005 GYC852003:GYF852005 GOG852003:GOJ852005 GEK852003:GEN852005 FUO852003:FUR852005 FKS852003:FKV852005 FAW852003:FAZ852005 ERA852003:ERD852005 EHE852003:EHH852005 DXI852003:DXL852005 DNM852003:DNP852005 DDQ852003:DDT852005 CTU852003:CTX852005 CJY852003:CKB852005 CAC852003:CAF852005 BQG852003:BQJ852005 BGK852003:BGN852005 AWO852003:AWR852005 AMS852003:AMV852005 ACW852003:ACZ852005 TA852003:TD852005 JE852003:JH852005 WVQ786467:WVT786469 WLU786467:WLX786469 WBY786467:WCB786469 VSC786467:VSF786469 VIG786467:VIJ786469 UYK786467:UYN786469 UOO786467:UOR786469 UES786467:UEV786469 TUW786467:TUZ786469 TLA786467:TLD786469 TBE786467:TBH786469 SRI786467:SRL786469 SHM786467:SHP786469 RXQ786467:RXT786469 RNU786467:RNX786469 RDY786467:REB786469 QUC786467:QUF786469 QKG786467:QKJ786469 QAK786467:QAN786469 PQO786467:PQR786469 PGS786467:PGV786469 OWW786467:OWZ786469 ONA786467:OND786469 ODE786467:ODH786469 NTI786467:NTL786469 NJM786467:NJP786469 MZQ786467:MZT786469 MPU786467:MPX786469 MFY786467:MGB786469 LWC786467:LWF786469 LMG786467:LMJ786469 LCK786467:LCN786469 KSO786467:KSR786469 KIS786467:KIV786469 JYW786467:JYZ786469 JPA786467:JPD786469 JFE786467:JFH786469 IVI786467:IVL786469 ILM786467:ILP786469 IBQ786467:IBT786469 HRU786467:HRX786469 HHY786467:HIB786469 GYC786467:GYF786469 GOG786467:GOJ786469 GEK786467:GEN786469 FUO786467:FUR786469 FKS786467:FKV786469 FAW786467:FAZ786469 ERA786467:ERD786469 EHE786467:EHH786469 DXI786467:DXL786469 DNM786467:DNP786469 DDQ786467:DDT786469 CTU786467:CTX786469 CJY786467:CKB786469 CAC786467:CAF786469 BQG786467:BQJ786469 BGK786467:BGN786469 AWO786467:AWR786469 AMS786467:AMV786469 ACW786467:ACZ786469 TA786467:TD786469 JE786467:JH786469 WVQ720931:WVT720933 WLU720931:WLX720933 WBY720931:WCB720933 VSC720931:VSF720933 VIG720931:VIJ720933 UYK720931:UYN720933 UOO720931:UOR720933 UES720931:UEV720933 TUW720931:TUZ720933 TLA720931:TLD720933 TBE720931:TBH720933 SRI720931:SRL720933 SHM720931:SHP720933 RXQ720931:RXT720933 RNU720931:RNX720933 RDY720931:REB720933 QUC720931:QUF720933 QKG720931:QKJ720933 QAK720931:QAN720933 PQO720931:PQR720933 PGS720931:PGV720933 OWW720931:OWZ720933 ONA720931:OND720933 ODE720931:ODH720933 NTI720931:NTL720933 NJM720931:NJP720933 MZQ720931:MZT720933 MPU720931:MPX720933 MFY720931:MGB720933 LWC720931:LWF720933 LMG720931:LMJ720933 LCK720931:LCN720933 KSO720931:KSR720933 KIS720931:KIV720933 JYW720931:JYZ720933 JPA720931:JPD720933 JFE720931:JFH720933 IVI720931:IVL720933 ILM720931:ILP720933 IBQ720931:IBT720933 HRU720931:HRX720933 HHY720931:HIB720933 GYC720931:GYF720933 GOG720931:GOJ720933 GEK720931:GEN720933 FUO720931:FUR720933 FKS720931:FKV720933 FAW720931:FAZ720933 ERA720931:ERD720933 EHE720931:EHH720933 DXI720931:DXL720933 DNM720931:DNP720933 DDQ720931:DDT720933 CTU720931:CTX720933 CJY720931:CKB720933 CAC720931:CAF720933 BQG720931:BQJ720933 BGK720931:BGN720933 AWO720931:AWR720933 AMS720931:AMV720933 ACW720931:ACZ720933 TA720931:TD720933 JE720931:JH720933 WVQ655395:WVT655397 WLU655395:WLX655397 WBY655395:WCB655397 VSC655395:VSF655397 VIG655395:VIJ655397 UYK655395:UYN655397 UOO655395:UOR655397 UES655395:UEV655397 TUW655395:TUZ655397 TLA655395:TLD655397 TBE655395:TBH655397 SRI655395:SRL655397 SHM655395:SHP655397 RXQ655395:RXT655397 RNU655395:RNX655397 RDY655395:REB655397 QUC655395:QUF655397 QKG655395:QKJ655397 QAK655395:QAN655397 PQO655395:PQR655397 PGS655395:PGV655397 OWW655395:OWZ655397 ONA655395:OND655397 ODE655395:ODH655397 NTI655395:NTL655397 NJM655395:NJP655397 MZQ655395:MZT655397 MPU655395:MPX655397 MFY655395:MGB655397 LWC655395:LWF655397 LMG655395:LMJ655397 LCK655395:LCN655397 KSO655395:KSR655397 KIS655395:KIV655397 JYW655395:JYZ655397 JPA655395:JPD655397 JFE655395:JFH655397 IVI655395:IVL655397 ILM655395:ILP655397 IBQ655395:IBT655397 HRU655395:HRX655397 HHY655395:HIB655397 GYC655395:GYF655397 GOG655395:GOJ655397 GEK655395:GEN655397 FUO655395:FUR655397 FKS655395:FKV655397 FAW655395:FAZ655397 ERA655395:ERD655397 EHE655395:EHH655397 DXI655395:DXL655397 DNM655395:DNP655397 DDQ655395:DDT655397 CTU655395:CTX655397 CJY655395:CKB655397 CAC655395:CAF655397 BQG655395:BQJ655397 BGK655395:BGN655397 AWO655395:AWR655397 AMS655395:AMV655397 ACW655395:ACZ655397 TA655395:TD655397 JE655395:JH655397 WVQ589859:WVT589861 WLU589859:WLX589861 WBY589859:WCB589861 VSC589859:VSF589861 VIG589859:VIJ589861 UYK589859:UYN589861 UOO589859:UOR589861 UES589859:UEV589861 TUW589859:TUZ589861 TLA589859:TLD589861 TBE589859:TBH589861 SRI589859:SRL589861 SHM589859:SHP589861 RXQ589859:RXT589861 RNU589859:RNX589861 RDY589859:REB589861 QUC589859:QUF589861 QKG589859:QKJ589861 QAK589859:QAN589861 PQO589859:PQR589861 PGS589859:PGV589861 OWW589859:OWZ589861 ONA589859:OND589861 ODE589859:ODH589861 NTI589859:NTL589861 NJM589859:NJP589861 MZQ589859:MZT589861 MPU589859:MPX589861 MFY589859:MGB589861 LWC589859:LWF589861 LMG589859:LMJ589861 LCK589859:LCN589861 KSO589859:KSR589861 KIS589859:KIV589861 JYW589859:JYZ589861 JPA589859:JPD589861 JFE589859:JFH589861 IVI589859:IVL589861 ILM589859:ILP589861 IBQ589859:IBT589861 HRU589859:HRX589861 HHY589859:HIB589861 GYC589859:GYF589861 GOG589859:GOJ589861 GEK589859:GEN589861 FUO589859:FUR589861 FKS589859:FKV589861 FAW589859:FAZ589861 ERA589859:ERD589861 EHE589859:EHH589861 DXI589859:DXL589861 DNM589859:DNP589861 DDQ589859:DDT589861 CTU589859:CTX589861 CJY589859:CKB589861 CAC589859:CAF589861 BQG589859:BQJ589861 BGK589859:BGN589861 AWO589859:AWR589861 AMS589859:AMV589861 ACW589859:ACZ589861 TA589859:TD589861 JE589859:JH589861 WVQ524323:WVT524325 WLU524323:WLX524325 WBY524323:WCB524325 VSC524323:VSF524325 VIG524323:VIJ524325 UYK524323:UYN524325 UOO524323:UOR524325 UES524323:UEV524325 TUW524323:TUZ524325 TLA524323:TLD524325 TBE524323:TBH524325 SRI524323:SRL524325 SHM524323:SHP524325 RXQ524323:RXT524325 RNU524323:RNX524325 RDY524323:REB524325 QUC524323:QUF524325 QKG524323:QKJ524325 QAK524323:QAN524325 PQO524323:PQR524325 PGS524323:PGV524325 OWW524323:OWZ524325 ONA524323:OND524325 ODE524323:ODH524325 NTI524323:NTL524325 NJM524323:NJP524325 MZQ524323:MZT524325 MPU524323:MPX524325 MFY524323:MGB524325 LWC524323:LWF524325 LMG524323:LMJ524325 LCK524323:LCN524325 KSO524323:KSR524325 KIS524323:KIV524325 JYW524323:JYZ524325 JPA524323:JPD524325 JFE524323:JFH524325 IVI524323:IVL524325 ILM524323:ILP524325 IBQ524323:IBT524325 HRU524323:HRX524325 HHY524323:HIB524325 GYC524323:GYF524325 GOG524323:GOJ524325 GEK524323:GEN524325 FUO524323:FUR524325 FKS524323:FKV524325 FAW524323:FAZ524325 ERA524323:ERD524325 EHE524323:EHH524325 DXI524323:DXL524325 DNM524323:DNP524325 DDQ524323:DDT524325 CTU524323:CTX524325 CJY524323:CKB524325 CAC524323:CAF524325 BQG524323:BQJ524325 BGK524323:BGN524325 AWO524323:AWR524325 AMS524323:AMV524325 ACW524323:ACZ524325 TA524323:TD524325 JE524323:JH524325 WVQ458787:WVT458789 WLU458787:WLX458789 WBY458787:WCB458789 VSC458787:VSF458789 VIG458787:VIJ458789 UYK458787:UYN458789 UOO458787:UOR458789 UES458787:UEV458789 TUW458787:TUZ458789 TLA458787:TLD458789 TBE458787:TBH458789 SRI458787:SRL458789 SHM458787:SHP458789 RXQ458787:RXT458789 RNU458787:RNX458789 RDY458787:REB458789 QUC458787:QUF458789 QKG458787:QKJ458789 QAK458787:QAN458789 PQO458787:PQR458789 PGS458787:PGV458789 OWW458787:OWZ458789 ONA458787:OND458789 ODE458787:ODH458789 NTI458787:NTL458789 NJM458787:NJP458789 MZQ458787:MZT458789 MPU458787:MPX458789 MFY458787:MGB458789 LWC458787:LWF458789 LMG458787:LMJ458789 LCK458787:LCN458789 KSO458787:KSR458789 KIS458787:KIV458789 JYW458787:JYZ458789 JPA458787:JPD458789 JFE458787:JFH458789 IVI458787:IVL458789 ILM458787:ILP458789 IBQ458787:IBT458789 HRU458787:HRX458789 HHY458787:HIB458789 GYC458787:GYF458789 GOG458787:GOJ458789 GEK458787:GEN458789 FUO458787:FUR458789 FKS458787:FKV458789 FAW458787:FAZ458789 ERA458787:ERD458789 EHE458787:EHH458789 DXI458787:DXL458789 DNM458787:DNP458789 DDQ458787:DDT458789 CTU458787:CTX458789 CJY458787:CKB458789 CAC458787:CAF458789 BQG458787:BQJ458789 BGK458787:BGN458789 AWO458787:AWR458789 AMS458787:AMV458789 ACW458787:ACZ458789 TA458787:TD458789 JE458787:JH458789 WVQ393251:WVT393253 WLU393251:WLX393253 WBY393251:WCB393253 VSC393251:VSF393253 VIG393251:VIJ393253 UYK393251:UYN393253 UOO393251:UOR393253 UES393251:UEV393253 TUW393251:TUZ393253 TLA393251:TLD393253 TBE393251:TBH393253 SRI393251:SRL393253 SHM393251:SHP393253 RXQ393251:RXT393253 RNU393251:RNX393253 RDY393251:REB393253 QUC393251:QUF393253 QKG393251:QKJ393253 QAK393251:QAN393253 PQO393251:PQR393253 PGS393251:PGV393253 OWW393251:OWZ393253 ONA393251:OND393253 ODE393251:ODH393253 NTI393251:NTL393253 NJM393251:NJP393253 MZQ393251:MZT393253 MPU393251:MPX393253 MFY393251:MGB393253 LWC393251:LWF393253 LMG393251:LMJ393253 LCK393251:LCN393253 KSO393251:KSR393253 KIS393251:KIV393253 JYW393251:JYZ393253 JPA393251:JPD393253 JFE393251:JFH393253 IVI393251:IVL393253 ILM393251:ILP393253 IBQ393251:IBT393253 HRU393251:HRX393253 HHY393251:HIB393253 GYC393251:GYF393253 GOG393251:GOJ393253 GEK393251:GEN393253 FUO393251:FUR393253 FKS393251:FKV393253 FAW393251:FAZ393253 ERA393251:ERD393253 EHE393251:EHH393253 DXI393251:DXL393253 DNM393251:DNP393253 DDQ393251:DDT393253 CTU393251:CTX393253 CJY393251:CKB393253 CAC393251:CAF393253 BQG393251:BQJ393253 BGK393251:BGN393253 AWO393251:AWR393253 AMS393251:AMV393253 ACW393251:ACZ393253 TA393251:TD393253 JE393251:JH393253 WVQ327715:WVT327717 WLU327715:WLX327717 WBY327715:WCB327717 VSC327715:VSF327717 VIG327715:VIJ327717 UYK327715:UYN327717 UOO327715:UOR327717 UES327715:UEV327717 TUW327715:TUZ327717 TLA327715:TLD327717 TBE327715:TBH327717 SRI327715:SRL327717 SHM327715:SHP327717 RXQ327715:RXT327717 RNU327715:RNX327717 RDY327715:REB327717 QUC327715:QUF327717 QKG327715:QKJ327717 QAK327715:QAN327717 PQO327715:PQR327717 PGS327715:PGV327717 OWW327715:OWZ327717 ONA327715:OND327717 ODE327715:ODH327717 NTI327715:NTL327717 NJM327715:NJP327717 MZQ327715:MZT327717 MPU327715:MPX327717 MFY327715:MGB327717 LWC327715:LWF327717 LMG327715:LMJ327717 LCK327715:LCN327717 KSO327715:KSR327717 KIS327715:KIV327717 JYW327715:JYZ327717 JPA327715:JPD327717 JFE327715:JFH327717 IVI327715:IVL327717 ILM327715:ILP327717 IBQ327715:IBT327717 HRU327715:HRX327717 HHY327715:HIB327717 GYC327715:GYF327717 GOG327715:GOJ327717 GEK327715:GEN327717 FUO327715:FUR327717 FKS327715:FKV327717 FAW327715:FAZ327717 ERA327715:ERD327717 EHE327715:EHH327717 DXI327715:DXL327717 DNM327715:DNP327717 DDQ327715:DDT327717 CTU327715:CTX327717 CJY327715:CKB327717 CAC327715:CAF327717 BQG327715:BQJ327717 BGK327715:BGN327717 AWO327715:AWR327717 AMS327715:AMV327717 ACW327715:ACZ327717 TA327715:TD327717 JE327715:JH327717 WVQ262179:WVT262181 WLU262179:WLX262181 WBY262179:WCB262181 VSC262179:VSF262181 VIG262179:VIJ262181 UYK262179:UYN262181 UOO262179:UOR262181 UES262179:UEV262181 TUW262179:TUZ262181 TLA262179:TLD262181 TBE262179:TBH262181 SRI262179:SRL262181 SHM262179:SHP262181 RXQ262179:RXT262181 RNU262179:RNX262181 RDY262179:REB262181 QUC262179:QUF262181 QKG262179:QKJ262181 QAK262179:QAN262181 PQO262179:PQR262181 PGS262179:PGV262181 OWW262179:OWZ262181 ONA262179:OND262181 ODE262179:ODH262181 NTI262179:NTL262181 NJM262179:NJP262181 MZQ262179:MZT262181 MPU262179:MPX262181 MFY262179:MGB262181 LWC262179:LWF262181 LMG262179:LMJ262181 LCK262179:LCN262181 KSO262179:KSR262181 KIS262179:KIV262181 JYW262179:JYZ262181 JPA262179:JPD262181 JFE262179:JFH262181 IVI262179:IVL262181 ILM262179:ILP262181 IBQ262179:IBT262181 HRU262179:HRX262181 HHY262179:HIB262181 GYC262179:GYF262181 GOG262179:GOJ262181 GEK262179:GEN262181 FUO262179:FUR262181 FKS262179:FKV262181 FAW262179:FAZ262181 ERA262179:ERD262181 EHE262179:EHH262181 DXI262179:DXL262181 DNM262179:DNP262181 DDQ262179:DDT262181 CTU262179:CTX262181 CJY262179:CKB262181 CAC262179:CAF262181 BQG262179:BQJ262181 BGK262179:BGN262181 AWO262179:AWR262181 AMS262179:AMV262181 ACW262179:ACZ262181 TA262179:TD262181 JE262179:JH262181 WVQ196643:WVT196645 WLU196643:WLX196645 WBY196643:WCB196645 VSC196643:VSF196645 VIG196643:VIJ196645 UYK196643:UYN196645 UOO196643:UOR196645 UES196643:UEV196645 TUW196643:TUZ196645 TLA196643:TLD196645 TBE196643:TBH196645 SRI196643:SRL196645 SHM196643:SHP196645 RXQ196643:RXT196645 RNU196643:RNX196645 RDY196643:REB196645 QUC196643:QUF196645 QKG196643:QKJ196645 QAK196643:QAN196645 PQO196643:PQR196645 PGS196643:PGV196645 OWW196643:OWZ196645 ONA196643:OND196645 ODE196643:ODH196645 NTI196643:NTL196645 NJM196643:NJP196645 MZQ196643:MZT196645 MPU196643:MPX196645 MFY196643:MGB196645 LWC196643:LWF196645 LMG196643:LMJ196645 LCK196643:LCN196645 KSO196643:KSR196645 KIS196643:KIV196645 JYW196643:JYZ196645 JPA196643:JPD196645 JFE196643:JFH196645 IVI196643:IVL196645 ILM196643:ILP196645 IBQ196643:IBT196645 HRU196643:HRX196645 HHY196643:HIB196645 GYC196643:GYF196645 GOG196643:GOJ196645 GEK196643:GEN196645 FUO196643:FUR196645 FKS196643:FKV196645 FAW196643:FAZ196645 ERA196643:ERD196645 EHE196643:EHH196645 DXI196643:DXL196645 DNM196643:DNP196645 DDQ196643:DDT196645 CTU196643:CTX196645 CJY196643:CKB196645 CAC196643:CAF196645 BQG196643:BQJ196645 BGK196643:BGN196645 AWO196643:AWR196645 AMS196643:AMV196645 ACW196643:ACZ196645 TA196643:TD196645 JE196643:JH196645 WVQ131107:WVT131109 WLU131107:WLX131109 WBY131107:WCB131109 VSC131107:VSF131109 VIG131107:VIJ131109 UYK131107:UYN131109 UOO131107:UOR131109 UES131107:UEV131109 TUW131107:TUZ131109 TLA131107:TLD131109 TBE131107:TBH131109 SRI131107:SRL131109 SHM131107:SHP131109 RXQ131107:RXT131109 RNU131107:RNX131109 RDY131107:REB131109 QUC131107:QUF131109 QKG131107:QKJ131109 QAK131107:QAN131109 PQO131107:PQR131109 PGS131107:PGV131109 OWW131107:OWZ131109 ONA131107:OND131109 ODE131107:ODH131109 NTI131107:NTL131109 NJM131107:NJP131109 MZQ131107:MZT131109 MPU131107:MPX131109 MFY131107:MGB131109 LWC131107:LWF131109 LMG131107:LMJ131109 LCK131107:LCN131109 KSO131107:KSR131109 KIS131107:KIV131109 JYW131107:JYZ131109 JPA131107:JPD131109 JFE131107:JFH131109 IVI131107:IVL131109 ILM131107:ILP131109 IBQ131107:IBT131109 HRU131107:HRX131109 HHY131107:HIB131109 GYC131107:GYF131109 GOG131107:GOJ131109 GEK131107:GEN131109 FUO131107:FUR131109 FKS131107:FKV131109 FAW131107:FAZ131109 ERA131107:ERD131109 EHE131107:EHH131109 DXI131107:DXL131109 DNM131107:DNP131109 DDQ131107:DDT131109 CTU131107:CTX131109 CJY131107:CKB131109 CAC131107:CAF131109 BQG131107:BQJ131109 BGK131107:BGN131109 AWO131107:AWR131109 AMS131107:AMV131109 ACW131107:ACZ131109 TA131107:TD131109 JE131107:JH131109 WVQ65571:WVT65573 WLU65571:WLX65573 WBY65571:WCB65573 VSC65571:VSF65573 VIG65571:VIJ65573 UYK65571:UYN65573 UOO65571:UOR65573 UES65571:UEV65573 TUW65571:TUZ65573 TLA65571:TLD65573 TBE65571:TBH65573 SRI65571:SRL65573 SHM65571:SHP65573 RXQ65571:RXT65573 RNU65571:RNX65573 RDY65571:REB65573 QUC65571:QUF65573 QKG65571:QKJ65573 QAK65571:QAN65573 PQO65571:PQR65573 PGS65571:PGV65573 OWW65571:OWZ65573 ONA65571:OND65573 ODE65571:ODH65573 NTI65571:NTL65573 NJM65571:NJP65573 MZQ65571:MZT65573 MPU65571:MPX65573 MFY65571:MGB65573 LWC65571:LWF65573 LMG65571:LMJ65573 LCK65571:LCN65573 KSO65571:KSR65573 KIS65571:KIV65573 JYW65571:JYZ65573 JPA65571:JPD65573 JFE65571:JFH65573 IVI65571:IVL65573 ILM65571:ILP65573 IBQ65571:IBT65573 HRU65571:HRX65573 HHY65571:HIB65573 GYC65571:GYF65573 GOG65571:GOJ65573 GEK65571:GEN65573 FUO65571:FUR65573 FKS65571:FKV65573 FAW65571:FAZ65573 ERA65571:ERD65573 EHE65571:EHH65573 DXI65571:DXL65573 DNM65571:DNP65573 DDQ65571:DDT65573 CTU65571:CTX65573 CJY65571:CKB65573 CAC65571:CAF65573 BQG65571:BQJ65573 BGK65571:BGN65573 AWO65571:AWR65573 AMS65571:AMV65573 ACW65571:ACZ65573 TA65571:TD65573"/>
    <dataValidation allowBlank="1" showInputMessage="1" showErrorMessage="1" promptTitle="Secondary/Non-Rental Income" prompt="Enter the amount of secondary or non-rental income collected at the property on a monthly basis." sqref="WVU983075:WVU983077 WLY983075:WLY983077 WCC983075:WCC983077 VSG983075:VSG983077 VIK983075:VIK983077 UYO983075:UYO983077 UOS983075:UOS983077 UEW983075:UEW983077 TVA983075:TVA983077 TLE983075:TLE983077 TBI983075:TBI983077 SRM983075:SRM983077 SHQ983075:SHQ983077 RXU983075:RXU983077 RNY983075:RNY983077 REC983075:REC983077 QUG983075:QUG983077 QKK983075:QKK983077 QAO983075:QAO983077 PQS983075:PQS983077 PGW983075:PGW983077 OXA983075:OXA983077 ONE983075:ONE983077 ODI983075:ODI983077 NTM983075:NTM983077 NJQ983075:NJQ983077 MZU983075:MZU983077 MPY983075:MPY983077 MGC983075:MGC983077 LWG983075:LWG983077 LMK983075:LMK983077 LCO983075:LCO983077 KSS983075:KSS983077 KIW983075:KIW983077 JZA983075:JZA983077 JPE983075:JPE983077 JFI983075:JFI983077 IVM983075:IVM983077 ILQ983075:ILQ983077 IBU983075:IBU983077 HRY983075:HRY983077 HIC983075:HIC983077 GYG983075:GYG983077 GOK983075:GOK983077 GEO983075:GEO983077 FUS983075:FUS983077 FKW983075:FKW983077 FBA983075:FBA983077 ERE983075:ERE983077 EHI983075:EHI983077 DXM983075:DXM983077 DNQ983075:DNQ983077 DDU983075:DDU983077 CTY983075:CTY983077 CKC983075:CKC983077 CAG983075:CAG983077 BQK983075:BQK983077 BGO983075:BGO983077 AWS983075:AWS983077 AMW983075:AMW983077 ADA983075:ADA983077 TE983075:TE983077 JI983075:JI983077 WVU917539:WVU917541 WLY917539:WLY917541 WCC917539:WCC917541 VSG917539:VSG917541 VIK917539:VIK917541 UYO917539:UYO917541 UOS917539:UOS917541 UEW917539:UEW917541 TVA917539:TVA917541 TLE917539:TLE917541 TBI917539:TBI917541 SRM917539:SRM917541 SHQ917539:SHQ917541 RXU917539:RXU917541 RNY917539:RNY917541 REC917539:REC917541 QUG917539:QUG917541 QKK917539:QKK917541 QAO917539:QAO917541 PQS917539:PQS917541 PGW917539:PGW917541 OXA917539:OXA917541 ONE917539:ONE917541 ODI917539:ODI917541 NTM917539:NTM917541 NJQ917539:NJQ917541 MZU917539:MZU917541 MPY917539:MPY917541 MGC917539:MGC917541 LWG917539:LWG917541 LMK917539:LMK917541 LCO917539:LCO917541 KSS917539:KSS917541 KIW917539:KIW917541 JZA917539:JZA917541 JPE917539:JPE917541 JFI917539:JFI917541 IVM917539:IVM917541 ILQ917539:ILQ917541 IBU917539:IBU917541 HRY917539:HRY917541 HIC917539:HIC917541 GYG917539:GYG917541 GOK917539:GOK917541 GEO917539:GEO917541 FUS917539:FUS917541 FKW917539:FKW917541 FBA917539:FBA917541 ERE917539:ERE917541 EHI917539:EHI917541 DXM917539:DXM917541 DNQ917539:DNQ917541 DDU917539:DDU917541 CTY917539:CTY917541 CKC917539:CKC917541 CAG917539:CAG917541 BQK917539:BQK917541 BGO917539:BGO917541 AWS917539:AWS917541 AMW917539:AMW917541 ADA917539:ADA917541 TE917539:TE917541 JI917539:JI917541 WVU852003:WVU852005 WLY852003:WLY852005 WCC852003:WCC852005 VSG852003:VSG852005 VIK852003:VIK852005 UYO852003:UYO852005 UOS852003:UOS852005 UEW852003:UEW852005 TVA852003:TVA852005 TLE852003:TLE852005 TBI852003:TBI852005 SRM852003:SRM852005 SHQ852003:SHQ852005 RXU852003:RXU852005 RNY852003:RNY852005 REC852003:REC852005 QUG852003:QUG852005 QKK852003:QKK852005 QAO852003:QAO852005 PQS852003:PQS852005 PGW852003:PGW852005 OXA852003:OXA852005 ONE852003:ONE852005 ODI852003:ODI852005 NTM852003:NTM852005 NJQ852003:NJQ852005 MZU852003:MZU852005 MPY852003:MPY852005 MGC852003:MGC852005 LWG852003:LWG852005 LMK852003:LMK852005 LCO852003:LCO852005 KSS852003:KSS852005 KIW852003:KIW852005 JZA852003:JZA852005 JPE852003:JPE852005 JFI852003:JFI852005 IVM852003:IVM852005 ILQ852003:ILQ852005 IBU852003:IBU852005 HRY852003:HRY852005 HIC852003:HIC852005 GYG852003:GYG852005 GOK852003:GOK852005 GEO852003:GEO852005 FUS852003:FUS852005 FKW852003:FKW852005 FBA852003:FBA852005 ERE852003:ERE852005 EHI852003:EHI852005 DXM852003:DXM852005 DNQ852003:DNQ852005 DDU852003:DDU852005 CTY852003:CTY852005 CKC852003:CKC852005 CAG852003:CAG852005 BQK852003:BQK852005 BGO852003:BGO852005 AWS852003:AWS852005 AMW852003:AMW852005 ADA852003:ADA852005 TE852003:TE852005 JI852003:JI852005 WVU786467:WVU786469 WLY786467:WLY786469 WCC786467:WCC786469 VSG786467:VSG786469 VIK786467:VIK786469 UYO786467:UYO786469 UOS786467:UOS786469 UEW786467:UEW786469 TVA786467:TVA786469 TLE786467:TLE786469 TBI786467:TBI786469 SRM786467:SRM786469 SHQ786467:SHQ786469 RXU786467:RXU786469 RNY786467:RNY786469 REC786467:REC786469 QUG786467:QUG786469 QKK786467:QKK786469 QAO786467:QAO786469 PQS786467:PQS786469 PGW786467:PGW786469 OXA786467:OXA786469 ONE786467:ONE786469 ODI786467:ODI786469 NTM786467:NTM786469 NJQ786467:NJQ786469 MZU786467:MZU786469 MPY786467:MPY786469 MGC786467:MGC786469 LWG786467:LWG786469 LMK786467:LMK786469 LCO786467:LCO786469 KSS786467:KSS786469 KIW786467:KIW786469 JZA786467:JZA786469 JPE786467:JPE786469 JFI786467:JFI786469 IVM786467:IVM786469 ILQ786467:ILQ786469 IBU786467:IBU786469 HRY786467:HRY786469 HIC786467:HIC786469 GYG786467:GYG786469 GOK786467:GOK786469 GEO786467:GEO786469 FUS786467:FUS786469 FKW786467:FKW786469 FBA786467:FBA786469 ERE786467:ERE786469 EHI786467:EHI786469 DXM786467:DXM786469 DNQ786467:DNQ786469 DDU786467:DDU786469 CTY786467:CTY786469 CKC786467:CKC786469 CAG786467:CAG786469 BQK786467:BQK786469 BGO786467:BGO786469 AWS786467:AWS786469 AMW786467:AMW786469 ADA786467:ADA786469 TE786467:TE786469 JI786467:JI786469 WVU720931:WVU720933 WLY720931:WLY720933 WCC720931:WCC720933 VSG720931:VSG720933 VIK720931:VIK720933 UYO720931:UYO720933 UOS720931:UOS720933 UEW720931:UEW720933 TVA720931:TVA720933 TLE720931:TLE720933 TBI720931:TBI720933 SRM720931:SRM720933 SHQ720931:SHQ720933 RXU720931:RXU720933 RNY720931:RNY720933 REC720931:REC720933 QUG720931:QUG720933 QKK720931:QKK720933 QAO720931:QAO720933 PQS720931:PQS720933 PGW720931:PGW720933 OXA720931:OXA720933 ONE720931:ONE720933 ODI720931:ODI720933 NTM720931:NTM720933 NJQ720931:NJQ720933 MZU720931:MZU720933 MPY720931:MPY720933 MGC720931:MGC720933 LWG720931:LWG720933 LMK720931:LMK720933 LCO720931:LCO720933 KSS720931:KSS720933 KIW720931:KIW720933 JZA720931:JZA720933 JPE720931:JPE720933 JFI720931:JFI720933 IVM720931:IVM720933 ILQ720931:ILQ720933 IBU720931:IBU720933 HRY720931:HRY720933 HIC720931:HIC720933 GYG720931:GYG720933 GOK720931:GOK720933 GEO720931:GEO720933 FUS720931:FUS720933 FKW720931:FKW720933 FBA720931:FBA720933 ERE720931:ERE720933 EHI720931:EHI720933 DXM720931:DXM720933 DNQ720931:DNQ720933 DDU720931:DDU720933 CTY720931:CTY720933 CKC720931:CKC720933 CAG720931:CAG720933 BQK720931:BQK720933 BGO720931:BGO720933 AWS720931:AWS720933 AMW720931:AMW720933 ADA720931:ADA720933 TE720931:TE720933 JI720931:JI720933 WVU655395:WVU655397 WLY655395:WLY655397 WCC655395:WCC655397 VSG655395:VSG655397 VIK655395:VIK655397 UYO655395:UYO655397 UOS655395:UOS655397 UEW655395:UEW655397 TVA655395:TVA655397 TLE655395:TLE655397 TBI655395:TBI655397 SRM655395:SRM655397 SHQ655395:SHQ655397 RXU655395:RXU655397 RNY655395:RNY655397 REC655395:REC655397 QUG655395:QUG655397 QKK655395:QKK655397 QAO655395:QAO655397 PQS655395:PQS655397 PGW655395:PGW655397 OXA655395:OXA655397 ONE655395:ONE655397 ODI655395:ODI655397 NTM655395:NTM655397 NJQ655395:NJQ655397 MZU655395:MZU655397 MPY655395:MPY655397 MGC655395:MGC655397 LWG655395:LWG655397 LMK655395:LMK655397 LCO655395:LCO655397 KSS655395:KSS655397 KIW655395:KIW655397 JZA655395:JZA655397 JPE655395:JPE655397 JFI655395:JFI655397 IVM655395:IVM655397 ILQ655395:ILQ655397 IBU655395:IBU655397 HRY655395:HRY655397 HIC655395:HIC655397 GYG655395:GYG655397 GOK655395:GOK655397 GEO655395:GEO655397 FUS655395:FUS655397 FKW655395:FKW655397 FBA655395:FBA655397 ERE655395:ERE655397 EHI655395:EHI655397 DXM655395:DXM655397 DNQ655395:DNQ655397 DDU655395:DDU655397 CTY655395:CTY655397 CKC655395:CKC655397 CAG655395:CAG655397 BQK655395:BQK655397 BGO655395:BGO655397 AWS655395:AWS655397 AMW655395:AMW655397 ADA655395:ADA655397 TE655395:TE655397 JI655395:JI655397 WVU589859:WVU589861 WLY589859:WLY589861 WCC589859:WCC589861 VSG589859:VSG589861 VIK589859:VIK589861 UYO589859:UYO589861 UOS589859:UOS589861 UEW589859:UEW589861 TVA589859:TVA589861 TLE589859:TLE589861 TBI589859:TBI589861 SRM589859:SRM589861 SHQ589859:SHQ589861 RXU589859:RXU589861 RNY589859:RNY589861 REC589859:REC589861 QUG589859:QUG589861 QKK589859:QKK589861 QAO589859:QAO589861 PQS589859:PQS589861 PGW589859:PGW589861 OXA589859:OXA589861 ONE589859:ONE589861 ODI589859:ODI589861 NTM589859:NTM589861 NJQ589859:NJQ589861 MZU589859:MZU589861 MPY589859:MPY589861 MGC589859:MGC589861 LWG589859:LWG589861 LMK589859:LMK589861 LCO589859:LCO589861 KSS589859:KSS589861 KIW589859:KIW589861 JZA589859:JZA589861 JPE589859:JPE589861 JFI589859:JFI589861 IVM589859:IVM589861 ILQ589859:ILQ589861 IBU589859:IBU589861 HRY589859:HRY589861 HIC589859:HIC589861 GYG589859:GYG589861 GOK589859:GOK589861 GEO589859:GEO589861 FUS589859:FUS589861 FKW589859:FKW589861 FBA589859:FBA589861 ERE589859:ERE589861 EHI589859:EHI589861 DXM589859:DXM589861 DNQ589859:DNQ589861 DDU589859:DDU589861 CTY589859:CTY589861 CKC589859:CKC589861 CAG589859:CAG589861 BQK589859:BQK589861 BGO589859:BGO589861 AWS589859:AWS589861 AMW589859:AMW589861 ADA589859:ADA589861 TE589859:TE589861 JI589859:JI589861 WVU524323:WVU524325 WLY524323:WLY524325 WCC524323:WCC524325 VSG524323:VSG524325 VIK524323:VIK524325 UYO524323:UYO524325 UOS524323:UOS524325 UEW524323:UEW524325 TVA524323:TVA524325 TLE524323:TLE524325 TBI524323:TBI524325 SRM524323:SRM524325 SHQ524323:SHQ524325 RXU524323:RXU524325 RNY524323:RNY524325 REC524323:REC524325 QUG524323:QUG524325 QKK524323:QKK524325 QAO524323:QAO524325 PQS524323:PQS524325 PGW524323:PGW524325 OXA524323:OXA524325 ONE524323:ONE524325 ODI524323:ODI524325 NTM524323:NTM524325 NJQ524323:NJQ524325 MZU524323:MZU524325 MPY524323:MPY524325 MGC524323:MGC524325 LWG524323:LWG524325 LMK524323:LMK524325 LCO524323:LCO524325 KSS524323:KSS524325 KIW524323:KIW524325 JZA524323:JZA524325 JPE524323:JPE524325 JFI524323:JFI524325 IVM524323:IVM524325 ILQ524323:ILQ524325 IBU524323:IBU524325 HRY524323:HRY524325 HIC524323:HIC524325 GYG524323:GYG524325 GOK524323:GOK524325 GEO524323:GEO524325 FUS524323:FUS524325 FKW524323:FKW524325 FBA524323:FBA524325 ERE524323:ERE524325 EHI524323:EHI524325 DXM524323:DXM524325 DNQ524323:DNQ524325 DDU524323:DDU524325 CTY524323:CTY524325 CKC524323:CKC524325 CAG524323:CAG524325 BQK524323:BQK524325 BGO524323:BGO524325 AWS524323:AWS524325 AMW524323:AMW524325 ADA524323:ADA524325 TE524323:TE524325 JI524323:JI524325 WVU458787:WVU458789 WLY458787:WLY458789 WCC458787:WCC458789 VSG458787:VSG458789 VIK458787:VIK458789 UYO458787:UYO458789 UOS458787:UOS458789 UEW458787:UEW458789 TVA458787:TVA458789 TLE458787:TLE458789 TBI458787:TBI458789 SRM458787:SRM458789 SHQ458787:SHQ458789 RXU458787:RXU458789 RNY458787:RNY458789 REC458787:REC458789 QUG458787:QUG458789 QKK458787:QKK458789 QAO458787:QAO458789 PQS458787:PQS458789 PGW458787:PGW458789 OXA458787:OXA458789 ONE458787:ONE458789 ODI458787:ODI458789 NTM458787:NTM458789 NJQ458787:NJQ458789 MZU458787:MZU458789 MPY458787:MPY458789 MGC458787:MGC458789 LWG458787:LWG458789 LMK458787:LMK458789 LCO458787:LCO458789 KSS458787:KSS458789 KIW458787:KIW458789 JZA458787:JZA458789 JPE458787:JPE458789 JFI458787:JFI458789 IVM458787:IVM458789 ILQ458787:ILQ458789 IBU458787:IBU458789 HRY458787:HRY458789 HIC458787:HIC458789 GYG458787:GYG458789 GOK458787:GOK458789 GEO458787:GEO458789 FUS458787:FUS458789 FKW458787:FKW458789 FBA458787:FBA458789 ERE458787:ERE458789 EHI458787:EHI458789 DXM458787:DXM458789 DNQ458787:DNQ458789 DDU458787:DDU458789 CTY458787:CTY458789 CKC458787:CKC458789 CAG458787:CAG458789 BQK458787:BQK458789 BGO458787:BGO458789 AWS458787:AWS458789 AMW458787:AMW458789 ADA458787:ADA458789 TE458787:TE458789 JI458787:JI458789 WVU393251:WVU393253 WLY393251:WLY393253 WCC393251:WCC393253 VSG393251:VSG393253 VIK393251:VIK393253 UYO393251:UYO393253 UOS393251:UOS393253 UEW393251:UEW393253 TVA393251:TVA393253 TLE393251:TLE393253 TBI393251:TBI393253 SRM393251:SRM393253 SHQ393251:SHQ393253 RXU393251:RXU393253 RNY393251:RNY393253 REC393251:REC393253 QUG393251:QUG393253 QKK393251:QKK393253 QAO393251:QAO393253 PQS393251:PQS393253 PGW393251:PGW393253 OXA393251:OXA393253 ONE393251:ONE393253 ODI393251:ODI393253 NTM393251:NTM393253 NJQ393251:NJQ393253 MZU393251:MZU393253 MPY393251:MPY393253 MGC393251:MGC393253 LWG393251:LWG393253 LMK393251:LMK393253 LCO393251:LCO393253 KSS393251:KSS393253 KIW393251:KIW393253 JZA393251:JZA393253 JPE393251:JPE393253 JFI393251:JFI393253 IVM393251:IVM393253 ILQ393251:ILQ393253 IBU393251:IBU393253 HRY393251:HRY393253 HIC393251:HIC393253 GYG393251:GYG393253 GOK393251:GOK393253 GEO393251:GEO393253 FUS393251:FUS393253 FKW393251:FKW393253 FBA393251:FBA393253 ERE393251:ERE393253 EHI393251:EHI393253 DXM393251:DXM393253 DNQ393251:DNQ393253 DDU393251:DDU393253 CTY393251:CTY393253 CKC393251:CKC393253 CAG393251:CAG393253 BQK393251:BQK393253 BGO393251:BGO393253 AWS393251:AWS393253 AMW393251:AMW393253 ADA393251:ADA393253 TE393251:TE393253 JI393251:JI393253 WVU327715:WVU327717 WLY327715:WLY327717 WCC327715:WCC327717 VSG327715:VSG327717 VIK327715:VIK327717 UYO327715:UYO327717 UOS327715:UOS327717 UEW327715:UEW327717 TVA327715:TVA327717 TLE327715:TLE327717 TBI327715:TBI327717 SRM327715:SRM327717 SHQ327715:SHQ327717 RXU327715:RXU327717 RNY327715:RNY327717 REC327715:REC327717 QUG327715:QUG327717 QKK327715:QKK327717 QAO327715:QAO327717 PQS327715:PQS327717 PGW327715:PGW327717 OXA327715:OXA327717 ONE327715:ONE327717 ODI327715:ODI327717 NTM327715:NTM327717 NJQ327715:NJQ327717 MZU327715:MZU327717 MPY327715:MPY327717 MGC327715:MGC327717 LWG327715:LWG327717 LMK327715:LMK327717 LCO327715:LCO327717 KSS327715:KSS327717 KIW327715:KIW327717 JZA327715:JZA327717 JPE327715:JPE327717 JFI327715:JFI327717 IVM327715:IVM327717 ILQ327715:ILQ327717 IBU327715:IBU327717 HRY327715:HRY327717 HIC327715:HIC327717 GYG327715:GYG327717 GOK327715:GOK327717 GEO327715:GEO327717 FUS327715:FUS327717 FKW327715:FKW327717 FBA327715:FBA327717 ERE327715:ERE327717 EHI327715:EHI327717 DXM327715:DXM327717 DNQ327715:DNQ327717 DDU327715:DDU327717 CTY327715:CTY327717 CKC327715:CKC327717 CAG327715:CAG327717 BQK327715:BQK327717 BGO327715:BGO327717 AWS327715:AWS327717 AMW327715:AMW327717 ADA327715:ADA327717 TE327715:TE327717 JI327715:JI327717 WVU262179:WVU262181 WLY262179:WLY262181 WCC262179:WCC262181 VSG262179:VSG262181 VIK262179:VIK262181 UYO262179:UYO262181 UOS262179:UOS262181 UEW262179:UEW262181 TVA262179:TVA262181 TLE262179:TLE262181 TBI262179:TBI262181 SRM262179:SRM262181 SHQ262179:SHQ262181 RXU262179:RXU262181 RNY262179:RNY262181 REC262179:REC262181 QUG262179:QUG262181 QKK262179:QKK262181 QAO262179:QAO262181 PQS262179:PQS262181 PGW262179:PGW262181 OXA262179:OXA262181 ONE262179:ONE262181 ODI262179:ODI262181 NTM262179:NTM262181 NJQ262179:NJQ262181 MZU262179:MZU262181 MPY262179:MPY262181 MGC262179:MGC262181 LWG262179:LWG262181 LMK262179:LMK262181 LCO262179:LCO262181 KSS262179:KSS262181 KIW262179:KIW262181 JZA262179:JZA262181 JPE262179:JPE262181 JFI262179:JFI262181 IVM262179:IVM262181 ILQ262179:ILQ262181 IBU262179:IBU262181 HRY262179:HRY262181 HIC262179:HIC262181 GYG262179:GYG262181 GOK262179:GOK262181 GEO262179:GEO262181 FUS262179:FUS262181 FKW262179:FKW262181 FBA262179:FBA262181 ERE262179:ERE262181 EHI262179:EHI262181 DXM262179:DXM262181 DNQ262179:DNQ262181 DDU262179:DDU262181 CTY262179:CTY262181 CKC262179:CKC262181 CAG262179:CAG262181 BQK262179:BQK262181 BGO262179:BGO262181 AWS262179:AWS262181 AMW262179:AMW262181 ADA262179:ADA262181 TE262179:TE262181 JI262179:JI262181 WVU196643:WVU196645 WLY196643:WLY196645 WCC196643:WCC196645 VSG196643:VSG196645 VIK196643:VIK196645 UYO196643:UYO196645 UOS196643:UOS196645 UEW196643:UEW196645 TVA196643:TVA196645 TLE196643:TLE196645 TBI196643:TBI196645 SRM196643:SRM196645 SHQ196643:SHQ196645 RXU196643:RXU196645 RNY196643:RNY196645 REC196643:REC196645 QUG196643:QUG196645 QKK196643:QKK196645 QAO196643:QAO196645 PQS196643:PQS196645 PGW196643:PGW196645 OXA196643:OXA196645 ONE196643:ONE196645 ODI196643:ODI196645 NTM196643:NTM196645 NJQ196643:NJQ196645 MZU196643:MZU196645 MPY196643:MPY196645 MGC196643:MGC196645 LWG196643:LWG196645 LMK196643:LMK196645 LCO196643:LCO196645 KSS196643:KSS196645 KIW196643:KIW196645 JZA196643:JZA196645 JPE196643:JPE196645 JFI196643:JFI196645 IVM196643:IVM196645 ILQ196643:ILQ196645 IBU196643:IBU196645 HRY196643:HRY196645 HIC196643:HIC196645 GYG196643:GYG196645 GOK196643:GOK196645 GEO196643:GEO196645 FUS196643:FUS196645 FKW196643:FKW196645 FBA196643:FBA196645 ERE196643:ERE196645 EHI196643:EHI196645 DXM196643:DXM196645 DNQ196643:DNQ196645 DDU196643:DDU196645 CTY196643:CTY196645 CKC196643:CKC196645 CAG196643:CAG196645 BQK196643:BQK196645 BGO196643:BGO196645 AWS196643:AWS196645 AMW196643:AMW196645 ADA196643:ADA196645 TE196643:TE196645 JI196643:JI196645 WVU131107:WVU131109 WLY131107:WLY131109 WCC131107:WCC131109 VSG131107:VSG131109 VIK131107:VIK131109 UYO131107:UYO131109 UOS131107:UOS131109 UEW131107:UEW131109 TVA131107:TVA131109 TLE131107:TLE131109 TBI131107:TBI131109 SRM131107:SRM131109 SHQ131107:SHQ131109 RXU131107:RXU131109 RNY131107:RNY131109 REC131107:REC131109 QUG131107:QUG131109 QKK131107:QKK131109 QAO131107:QAO131109 PQS131107:PQS131109 PGW131107:PGW131109 OXA131107:OXA131109 ONE131107:ONE131109 ODI131107:ODI131109 NTM131107:NTM131109 NJQ131107:NJQ131109 MZU131107:MZU131109 MPY131107:MPY131109 MGC131107:MGC131109 LWG131107:LWG131109 LMK131107:LMK131109 LCO131107:LCO131109 KSS131107:KSS131109 KIW131107:KIW131109 JZA131107:JZA131109 JPE131107:JPE131109 JFI131107:JFI131109 IVM131107:IVM131109 ILQ131107:ILQ131109 IBU131107:IBU131109 HRY131107:HRY131109 HIC131107:HIC131109 GYG131107:GYG131109 GOK131107:GOK131109 GEO131107:GEO131109 FUS131107:FUS131109 FKW131107:FKW131109 FBA131107:FBA131109 ERE131107:ERE131109 EHI131107:EHI131109 DXM131107:DXM131109 DNQ131107:DNQ131109 DDU131107:DDU131109 CTY131107:CTY131109 CKC131107:CKC131109 CAG131107:CAG131109 BQK131107:BQK131109 BGO131107:BGO131109 AWS131107:AWS131109 AMW131107:AMW131109 ADA131107:ADA131109 TE131107:TE131109 JI131107:JI131109 WVU65571:WVU65573 WLY65571:WLY65573 WCC65571:WCC65573 VSG65571:VSG65573 VIK65571:VIK65573 UYO65571:UYO65573 UOS65571:UOS65573 UEW65571:UEW65573 TVA65571:TVA65573 TLE65571:TLE65573 TBI65571:TBI65573 SRM65571:SRM65573 SHQ65571:SHQ65573 RXU65571:RXU65573 RNY65571:RNY65573 REC65571:REC65573 QUG65571:QUG65573 QKK65571:QKK65573 QAO65571:QAO65573 PQS65571:PQS65573 PGW65571:PGW65573 OXA65571:OXA65573 ONE65571:ONE65573 ODI65571:ODI65573 NTM65571:NTM65573 NJQ65571:NJQ65573 MZU65571:MZU65573 MPY65571:MPY65573 MGC65571:MGC65573 LWG65571:LWG65573 LMK65571:LMK65573 LCO65571:LCO65573 KSS65571:KSS65573 KIW65571:KIW65573 JZA65571:JZA65573 JPE65571:JPE65573 JFI65571:JFI65573 IVM65571:IVM65573 ILQ65571:ILQ65573 IBU65571:IBU65573 HRY65571:HRY65573 HIC65571:HIC65573 GYG65571:GYG65573 GOK65571:GOK65573 GEO65571:GEO65573 FUS65571:FUS65573 FKW65571:FKW65573 FBA65571:FBA65573 ERE65571:ERE65573 EHI65571:EHI65573 DXM65571:DXM65573 DNQ65571:DNQ65573 DDU65571:DDU65573 CTY65571:CTY65573 CKC65571:CKC65573 CAG65571:CAG65573 BQK65571:BQK65573 BGO65571:BGO65573 AWS65571:AWS65573 AMW65571:AMW65573 ADA65571:ADA65573 TE65571:TE65573 JI65571:JI65573"/>
    <dataValidation allowBlank="1" showInputMessage="1" showErrorMessage="1" promptTitle="Vacancy and Collection Loss" prompt="Enter the percentage used for vacancy and collection loss. Typically this is 7.5% but a different amount may be entered here. The Department may ask for evidence to support anything other than 7.5%." sqref="JH65576 K65576 K983080 K917544 K852008 K786472 K720936 K655400 K589864 K524328 K458792 K393256 K327720 K262184 K196648 K131112 WLX983080 WCB983080 VSF983080 VIJ983080 UYN983080 UOR983080 UEV983080 TUZ983080 TLD983080 TBH983080 SRL983080 SHP983080 RXT983080 RNX983080 REB983080 QUF983080 QKJ983080 QAN983080 PQR983080 PGV983080 OWZ983080 OND983080 ODH983080 NTL983080 NJP983080 MZT983080 MPX983080 MGB983080 LWF983080 LMJ983080 LCN983080 KSR983080 KIV983080 JYZ983080 JPD983080 JFH983080 IVL983080 ILP983080 IBT983080 HRX983080 HIB983080 GYF983080 GOJ983080 GEN983080 FUR983080 FKV983080 FAZ983080 ERD983080 EHH983080 DXL983080 DNP983080 DDT983080 CTX983080 CKB983080 CAF983080 BQJ983080 BGN983080 AWR983080 AMV983080 ACZ983080 TD983080 JH983080 WVT983080 WVT917544 WLX917544 WCB917544 VSF917544 VIJ917544 UYN917544 UOR917544 UEV917544 TUZ917544 TLD917544 TBH917544 SRL917544 SHP917544 RXT917544 RNX917544 REB917544 QUF917544 QKJ917544 QAN917544 PQR917544 PGV917544 OWZ917544 OND917544 ODH917544 NTL917544 NJP917544 MZT917544 MPX917544 MGB917544 LWF917544 LMJ917544 LCN917544 KSR917544 KIV917544 JYZ917544 JPD917544 JFH917544 IVL917544 ILP917544 IBT917544 HRX917544 HIB917544 GYF917544 GOJ917544 GEN917544 FUR917544 FKV917544 FAZ917544 ERD917544 EHH917544 DXL917544 DNP917544 DDT917544 CTX917544 CKB917544 CAF917544 BQJ917544 BGN917544 AWR917544 AMV917544 ACZ917544 TD917544 JH917544 WVT852008 WLX852008 WCB852008 VSF852008 VIJ852008 UYN852008 UOR852008 UEV852008 TUZ852008 TLD852008 TBH852008 SRL852008 SHP852008 RXT852008 RNX852008 REB852008 QUF852008 QKJ852008 QAN852008 PQR852008 PGV852008 OWZ852008 OND852008 ODH852008 NTL852008 NJP852008 MZT852008 MPX852008 MGB852008 LWF852008 LMJ852008 LCN852008 KSR852008 KIV852008 JYZ852008 JPD852008 JFH852008 IVL852008 ILP852008 IBT852008 HRX852008 HIB852008 GYF852008 GOJ852008 GEN852008 FUR852008 FKV852008 FAZ852008 ERD852008 EHH852008 DXL852008 DNP852008 DDT852008 CTX852008 CKB852008 CAF852008 BQJ852008 BGN852008 AWR852008 AMV852008 ACZ852008 TD852008 JH852008 WVT786472 WLX786472 WCB786472 VSF786472 VIJ786472 UYN786472 UOR786472 UEV786472 TUZ786472 TLD786472 TBH786472 SRL786472 SHP786472 RXT786472 RNX786472 REB786472 QUF786472 QKJ786472 QAN786472 PQR786472 PGV786472 OWZ786472 OND786472 ODH786472 NTL786472 NJP786472 MZT786472 MPX786472 MGB786472 LWF786472 LMJ786472 LCN786472 KSR786472 KIV786472 JYZ786472 JPD786472 JFH786472 IVL786472 ILP786472 IBT786472 HRX786472 HIB786472 GYF786472 GOJ786472 GEN786472 FUR786472 FKV786472 FAZ786472 ERD786472 EHH786472 DXL786472 DNP786472 DDT786472 CTX786472 CKB786472 CAF786472 BQJ786472 BGN786472 AWR786472 AMV786472 ACZ786472 TD786472 JH786472 WVT720936 WLX720936 WCB720936 VSF720936 VIJ720936 UYN720936 UOR720936 UEV720936 TUZ720936 TLD720936 TBH720936 SRL720936 SHP720936 RXT720936 RNX720936 REB720936 QUF720936 QKJ720936 QAN720936 PQR720936 PGV720936 OWZ720936 OND720936 ODH720936 NTL720936 NJP720936 MZT720936 MPX720936 MGB720936 LWF720936 LMJ720936 LCN720936 KSR720936 KIV720936 JYZ720936 JPD720936 JFH720936 IVL720936 ILP720936 IBT720936 HRX720936 HIB720936 GYF720936 GOJ720936 GEN720936 FUR720936 FKV720936 FAZ720936 ERD720936 EHH720936 DXL720936 DNP720936 DDT720936 CTX720936 CKB720936 CAF720936 BQJ720936 BGN720936 AWR720936 AMV720936 ACZ720936 TD720936 JH720936 WVT655400 WLX655400 WCB655400 VSF655400 VIJ655400 UYN655400 UOR655400 UEV655400 TUZ655400 TLD655400 TBH655400 SRL655400 SHP655400 RXT655400 RNX655400 REB655400 QUF655400 QKJ655400 QAN655400 PQR655400 PGV655400 OWZ655400 OND655400 ODH655400 NTL655400 NJP655400 MZT655400 MPX655400 MGB655400 LWF655400 LMJ655400 LCN655400 KSR655400 KIV655400 JYZ655400 JPD655400 JFH655400 IVL655400 ILP655400 IBT655400 HRX655400 HIB655400 GYF655400 GOJ655400 GEN655400 FUR655400 FKV655400 FAZ655400 ERD655400 EHH655400 DXL655400 DNP655400 DDT655400 CTX655400 CKB655400 CAF655400 BQJ655400 BGN655400 AWR655400 AMV655400 ACZ655400 TD655400 JH655400 WVT589864 WLX589864 WCB589864 VSF589864 VIJ589864 UYN589864 UOR589864 UEV589864 TUZ589864 TLD589864 TBH589864 SRL589864 SHP589864 RXT589864 RNX589864 REB589864 QUF589864 QKJ589864 QAN589864 PQR589864 PGV589864 OWZ589864 OND589864 ODH589864 NTL589864 NJP589864 MZT589864 MPX589864 MGB589864 LWF589864 LMJ589864 LCN589864 KSR589864 KIV589864 JYZ589864 JPD589864 JFH589864 IVL589864 ILP589864 IBT589864 HRX589864 HIB589864 GYF589864 GOJ589864 GEN589864 FUR589864 FKV589864 FAZ589864 ERD589864 EHH589864 DXL589864 DNP589864 DDT589864 CTX589864 CKB589864 CAF589864 BQJ589864 BGN589864 AWR589864 AMV589864 ACZ589864 TD589864 JH589864 WVT524328 WLX524328 WCB524328 VSF524328 VIJ524328 UYN524328 UOR524328 UEV524328 TUZ524328 TLD524328 TBH524328 SRL524328 SHP524328 RXT524328 RNX524328 REB524328 QUF524328 QKJ524328 QAN524328 PQR524328 PGV524328 OWZ524328 OND524328 ODH524328 NTL524328 NJP524328 MZT524328 MPX524328 MGB524328 LWF524328 LMJ524328 LCN524328 KSR524328 KIV524328 JYZ524328 JPD524328 JFH524328 IVL524328 ILP524328 IBT524328 HRX524328 HIB524328 GYF524328 GOJ524328 GEN524328 FUR524328 FKV524328 FAZ524328 ERD524328 EHH524328 DXL524328 DNP524328 DDT524328 CTX524328 CKB524328 CAF524328 BQJ524328 BGN524328 AWR524328 AMV524328 ACZ524328 TD524328 JH524328 WVT458792 WLX458792 WCB458792 VSF458792 VIJ458792 UYN458792 UOR458792 UEV458792 TUZ458792 TLD458792 TBH458792 SRL458792 SHP458792 RXT458792 RNX458792 REB458792 QUF458792 QKJ458792 QAN458792 PQR458792 PGV458792 OWZ458792 OND458792 ODH458792 NTL458792 NJP458792 MZT458792 MPX458792 MGB458792 LWF458792 LMJ458792 LCN458792 KSR458792 KIV458792 JYZ458792 JPD458792 JFH458792 IVL458792 ILP458792 IBT458792 HRX458792 HIB458792 GYF458792 GOJ458792 GEN458792 FUR458792 FKV458792 FAZ458792 ERD458792 EHH458792 DXL458792 DNP458792 DDT458792 CTX458792 CKB458792 CAF458792 BQJ458792 BGN458792 AWR458792 AMV458792 ACZ458792 TD458792 JH458792 WVT393256 WLX393256 WCB393256 VSF393256 VIJ393256 UYN393256 UOR393256 UEV393256 TUZ393256 TLD393256 TBH393256 SRL393256 SHP393256 RXT393256 RNX393256 REB393256 QUF393256 QKJ393256 QAN393256 PQR393256 PGV393256 OWZ393256 OND393256 ODH393256 NTL393256 NJP393256 MZT393256 MPX393256 MGB393256 LWF393256 LMJ393256 LCN393256 KSR393256 KIV393256 JYZ393256 JPD393256 JFH393256 IVL393256 ILP393256 IBT393256 HRX393256 HIB393256 GYF393256 GOJ393256 GEN393256 FUR393256 FKV393256 FAZ393256 ERD393256 EHH393256 DXL393256 DNP393256 DDT393256 CTX393256 CKB393256 CAF393256 BQJ393256 BGN393256 AWR393256 AMV393256 ACZ393256 TD393256 JH393256 WVT327720 WLX327720 WCB327720 VSF327720 VIJ327720 UYN327720 UOR327720 UEV327720 TUZ327720 TLD327720 TBH327720 SRL327720 SHP327720 RXT327720 RNX327720 REB327720 QUF327720 QKJ327720 QAN327720 PQR327720 PGV327720 OWZ327720 OND327720 ODH327720 NTL327720 NJP327720 MZT327720 MPX327720 MGB327720 LWF327720 LMJ327720 LCN327720 KSR327720 KIV327720 JYZ327720 JPD327720 JFH327720 IVL327720 ILP327720 IBT327720 HRX327720 HIB327720 GYF327720 GOJ327720 GEN327720 FUR327720 FKV327720 FAZ327720 ERD327720 EHH327720 DXL327720 DNP327720 DDT327720 CTX327720 CKB327720 CAF327720 BQJ327720 BGN327720 AWR327720 AMV327720 ACZ327720 TD327720 JH327720 WVT262184 WLX262184 WCB262184 VSF262184 VIJ262184 UYN262184 UOR262184 UEV262184 TUZ262184 TLD262184 TBH262184 SRL262184 SHP262184 RXT262184 RNX262184 REB262184 QUF262184 QKJ262184 QAN262184 PQR262184 PGV262184 OWZ262184 OND262184 ODH262184 NTL262184 NJP262184 MZT262184 MPX262184 MGB262184 LWF262184 LMJ262184 LCN262184 KSR262184 KIV262184 JYZ262184 JPD262184 JFH262184 IVL262184 ILP262184 IBT262184 HRX262184 HIB262184 GYF262184 GOJ262184 GEN262184 FUR262184 FKV262184 FAZ262184 ERD262184 EHH262184 DXL262184 DNP262184 DDT262184 CTX262184 CKB262184 CAF262184 BQJ262184 BGN262184 AWR262184 AMV262184 ACZ262184 TD262184 JH262184 WVT196648 WLX196648 WCB196648 VSF196648 VIJ196648 UYN196648 UOR196648 UEV196648 TUZ196648 TLD196648 TBH196648 SRL196648 SHP196648 RXT196648 RNX196648 REB196648 QUF196648 QKJ196648 QAN196648 PQR196648 PGV196648 OWZ196648 OND196648 ODH196648 NTL196648 NJP196648 MZT196648 MPX196648 MGB196648 LWF196648 LMJ196648 LCN196648 KSR196648 KIV196648 JYZ196648 JPD196648 JFH196648 IVL196648 ILP196648 IBT196648 HRX196648 HIB196648 GYF196648 GOJ196648 GEN196648 FUR196648 FKV196648 FAZ196648 ERD196648 EHH196648 DXL196648 DNP196648 DDT196648 CTX196648 CKB196648 CAF196648 BQJ196648 BGN196648 AWR196648 AMV196648 ACZ196648 TD196648 JH196648 WVT131112 WLX131112 WCB131112 VSF131112 VIJ131112 UYN131112 UOR131112 UEV131112 TUZ131112 TLD131112 TBH131112 SRL131112 SHP131112 RXT131112 RNX131112 REB131112 QUF131112 QKJ131112 QAN131112 PQR131112 PGV131112 OWZ131112 OND131112 ODH131112 NTL131112 NJP131112 MZT131112 MPX131112 MGB131112 LWF131112 LMJ131112 LCN131112 KSR131112 KIV131112 JYZ131112 JPD131112 JFH131112 IVL131112 ILP131112 IBT131112 HRX131112 HIB131112 GYF131112 GOJ131112 GEN131112 FUR131112 FKV131112 FAZ131112 ERD131112 EHH131112 DXL131112 DNP131112 DDT131112 CTX131112 CKB131112 CAF131112 BQJ131112 BGN131112 AWR131112 AMV131112 ACZ131112 TD131112 JH131112 WVT65576 WLX65576 WCB65576 VSF65576 VIJ65576 UYN65576 UOR65576 UEV65576 TUZ65576 TLD65576 TBH65576 SRL65576 SHP65576 RXT65576 RNX65576 REB65576 QUF65576 QKJ65576 QAN65576 PQR65576 PGV65576 OWZ65576 OND65576 ODH65576 NTL65576 NJP65576 MZT65576 MPX65576 MGB65576 LWF65576 LMJ65576 LCN65576 KSR65576 KIV65576 JYZ65576 JPD65576 JFH65576 IVL65576 ILP65576 IBT65576 HRX65576 HIB65576 GYF65576 GOJ65576 GEN65576 FUR65576 FKV65576 FAZ65576 ERD65576 EHH65576 DXL65576 DNP65576 DDT65576 CTX65576 CKB65576 CAF65576 BQJ65576 BGN65576 AWR65576 AMV65576 ACZ65576 TD65576"/>
    <dataValidation allowBlank="1" showInputMessage="1" showErrorMessage="1" promptTitle="Rental Concessions" prompt="Enter the amount anticipated for rental concessions on a monthly basis. " sqref="WVU983081 WLY983081 WCC983081 VSG983081 VIK983081 UYO983081 UOS983081 UEW983081 TVA983081 TLE983081 TBI983081 SRM983081 SHQ983081 RXU983081 RNY983081 REC983081 QUG983081 QKK983081 QAO983081 PQS983081 PGW983081 OXA983081 ONE983081 ODI983081 NTM983081 NJQ983081 MZU983081 MPY983081 MGC983081 LWG983081 LMK983081 LCO983081 KSS983081 KIW983081 JZA983081 JPE983081 JFI983081 IVM983081 ILQ983081 IBU983081 HRY983081 HIC983081 GYG983081 GOK983081 GEO983081 FUS983081 FKW983081 FBA983081 ERE983081 EHI983081 DXM983081 DNQ983081 DDU983081 CTY983081 CKC983081 CAG983081 BQK983081 BGO983081 AWS983081 AMW983081 ADA983081 TE983081 JI983081 WVU917545 WLY917545 WCC917545 VSG917545 VIK917545 UYO917545 UOS917545 UEW917545 TVA917545 TLE917545 TBI917545 SRM917545 SHQ917545 RXU917545 RNY917545 REC917545 QUG917545 QKK917545 QAO917545 PQS917545 PGW917545 OXA917545 ONE917545 ODI917545 NTM917545 NJQ917545 MZU917545 MPY917545 MGC917545 LWG917545 LMK917545 LCO917545 KSS917545 KIW917545 JZA917545 JPE917545 JFI917545 IVM917545 ILQ917545 IBU917545 HRY917545 HIC917545 GYG917545 GOK917545 GEO917545 FUS917545 FKW917545 FBA917545 ERE917545 EHI917545 DXM917545 DNQ917545 DDU917545 CTY917545 CKC917545 CAG917545 BQK917545 BGO917545 AWS917545 AMW917545 ADA917545 TE917545 JI917545 WVU852009 WLY852009 WCC852009 VSG852009 VIK852009 UYO852009 UOS852009 UEW852009 TVA852009 TLE852009 TBI852009 SRM852009 SHQ852009 RXU852009 RNY852009 REC852009 QUG852009 QKK852009 QAO852009 PQS852009 PGW852009 OXA852009 ONE852009 ODI852009 NTM852009 NJQ852009 MZU852009 MPY852009 MGC852009 LWG852009 LMK852009 LCO852009 KSS852009 KIW852009 JZA852009 JPE852009 JFI852009 IVM852009 ILQ852009 IBU852009 HRY852009 HIC852009 GYG852009 GOK852009 GEO852009 FUS852009 FKW852009 FBA852009 ERE852009 EHI852009 DXM852009 DNQ852009 DDU852009 CTY852009 CKC852009 CAG852009 BQK852009 BGO852009 AWS852009 AMW852009 ADA852009 TE852009 JI852009 WVU786473 WLY786473 WCC786473 VSG786473 VIK786473 UYO786473 UOS786473 UEW786473 TVA786473 TLE786473 TBI786473 SRM786473 SHQ786473 RXU786473 RNY786473 REC786473 QUG786473 QKK786473 QAO786473 PQS786473 PGW786473 OXA786473 ONE786473 ODI786473 NTM786473 NJQ786473 MZU786473 MPY786473 MGC786473 LWG786473 LMK786473 LCO786473 KSS786473 KIW786473 JZA786473 JPE786473 JFI786473 IVM786473 ILQ786473 IBU786473 HRY786473 HIC786473 GYG786473 GOK786473 GEO786473 FUS786473 FKW786473 FBA786473 ERE786473 EHI786473 DXM786473 DNQ786473 DDU786473 CTY786473 CKC786473 CAG786473 BQK786473 BGO786473 AWS786473 AMW786473 ADA786473 TE786473 JI786473 WVU720937 WLY720937 WCC720937 VSG720937 VIK720937 UYO720937 UOS720937 UEW720937 TVA720937 TLE720937 TBI720937 SRM720937 SHQ720937 RXU720937 RNY720937 REC720937 QUG720937 QKK720937 QAO720937 PQS720937 PGW720937 OXA720937 ONE720937 ODI720937 NTM720937 NJQ720937 MZU720937 MPY720937 MGC720937 LWG720937 LMK720937 LCO720937 KSS720937 KIW720937 JZA720937 JPE720937 JFI720937 IVM720937 ILQ720937 IBU720937 HRY720937 HIC720937 GYG720937 GOK720937 GEO720937 FUS720937 FKW720937 FBA720937 ERE720937 EHI720937 DXM720937 DNQ720937 DDU720937 CTY720937 CKC720937 CAG720937 BQK720937 BGO720937 AWS720937 AMW720937 ADA720937 TE720937 JI720937 WVU655401 WLY655401 WCC655401 VSG655401 VIK655401 UYO655401 UOS655401 UEW655401 TVA655401 TLE655401 TBI655401 SRM655401 SHQ655401 RXU655401 RNY655401 REC655401 QUG655401 QKK655401 QAO655401 PQS655401 PGW655401 OXA655401 ONE655401 ODI655401 NTM655401 NJQ655401 MZU655401 MPY655401 MGC655401 LWG655401 LMK655401 LCO655401 KSS655401 KIW655401 JZA655401 JPE655401 JFI655401 IVM655401 ILQ655401 IBU655401 HRY655401 HIC655401 GYG655401 GOK655401 GEO655401 FUS655401 FKW655401 FBA655401 ERE655401 EHI655401 DXM655401 DNQ655401 DDU655401 CTY655401 CKC655401 CAG655401 BQK655401 BGO655401 AWS655401 AMW655401 ADA655401 TE655401 JI655401 WVU589865 WLY589865 WCC589865 VSG589865 VIK589865 UYO589865 UOS589865 UEW589865 TVA589865 TLE589865 TBI589865 SRM589865 SHQ589865 RXU589865 RNY589865 REC589865 QUG589865 QKK589865 QAO589865 PQS589865 PGW589865 OXA589865 ONE589865 ODI589865 NTM589865 NJQ589865 MZU589865 MPY589865 MGC589865 LWG589865 LMK589865 LCO589865 KSS589865 KIW589865 JZA589865 JPE589865 JFI589865 IVM589865 ILQ589865 IBU589865 HRY589865 HIC589865 GYG589865 GOK589865 GEO589865 FUS589865 FKW589865 FBA589865 ERE589865 EHI589865 DXM589865 DNQ589865 DDU589865 CTY589865 CKC589865 CAG589865 BQK589865 BGO589865 AWS589865 AMW589865 ADA589865 TE589865 JI589865 WVU524329 WLY524329 WCC524329 VSG524329 VIK524329 UYO524329 UOS524329 UEW524329 TVA524329 TLE524329 TBI524329 SRM524329 SHQ524329 RXU524329 RNY524329 REC524329 QUG524329 QKK524329 QAO524329 PQS524329 PGW524329 OXA524329 ONE524329 ODI524329 NTM524329 NJQ524329 MZU524329 MPY524329 MGC524329 LWG524329 LMK524329 LCO524329 KSS524329 KIW524329 JZA524329 JPE524329 JFI524329 IVM524329 ILQ524329 IBU524329 HRY524329 HIC524329 GYG524329 GOK524329 GEO524329 FUS524329 FKW524329 FBA524329 ERE524329 EHI524329 DXM524329 DNQ524329 DDU524329 CTY524329 CKC524329 CAG524329 BQK524329 BGO524329 AWS524329 AMW524329 ADA524329 TE524329 JI524329 WVU458793 WLY458793 WCC458793 VSG458793 VIK458793 UYO458793 UOS458793 UEW458793 TVA458793 TLE458793 TBI458793 SRM458793 SHQ458793 RXU458793 RNY458793 REC458793 QUG458793 QKK458793 QAO458793 PQS458793 PGW458793 OXA458793 ONE458793 ODI458793 NTM458793 NJQ458793 MZU458793 MPY458793 MGC458793 LWG458793 LMK458793 LCO458793 KSS458793 KIW458793 JZA458793 JPE458793 JFI458793 IVM458793 ILQ458793 IBU458793 HRY458793 HIC458793 GYG458793 GOK458793 GEO458793 FUS458793 FKW458793 FBA458793 ERE458793 EHI458793 DXM458793 DNQ458793 DDU458793 CTY458793 CKC458793 CAG458793 BQK458793 BGO458793 AWS458793 AMW458793 ADA458793 TE458793 JI458793 WVU393257 WLY393257 WCC393257 VSG393257 VIK393257 UYO393257 UOS393257 UEW393257 TVA393257 TLE393257 TBI393257 SRM393257 SHQ393257 RXU393257 RNY393257 REC393257 QUG393257 QKK393257 QAO393257 PQS393257 PGW393257 OXA393257 ONE393257 ODI393257 NTM393257 NJQ393257 MZU393257 MPY393257 MGC393257 LWG393257 LMK393257 LCO393257 KSS393257 KIW393257 JZA393257 JPE393257 JFI393257 IVM393257 ILQ393257 IBU393257 HRY393257 HIC393257 GYG393257 GOK393257 GEO393257 FUS393257 FKW393257 FBA393257 ERE393257 EHI393257 DXM393257 DNQ393257 DDU393257 CTY393257 CKC393257 CAG393257 BQK393257 BGO393257 AWS393257 AMW393257 ADA393257 TE393257 JI393257 WVU327721 WLY327721 WCC327721 VSG327721 VIK327721 UYO327721 UOS327721 UEW327721 TVA327721 TLE327721 TBI327721 SRM327721 SHQ327721 RXU327721 RNY327721 REC327721 QUG327721 QKK327721 QAO327721 PQS327721 PGW327721 OXA327721 ONE327721 ODI327721 NTM327721 NJQ327721 MZU327721 MPY327721 MGC327721 LWG327721 LMK327721 LCO327721 KSS327721 KIW327721 JZA327721 JPE327721 JFI327721 IVM327721 ILQ327721 IBU327721 HRY327721 HIC327721 GYG327721 GOK327721 GEO327721 FUS327721 FKW327721 FBA327721 ERE327721 EHI327721 DXM327721 DNQ327721 DDU327721 CTY327721 CKC327721 CAG327721 BQK327721 BGO327721 AWS327721 AMW327721 ADA327721 TE327721 JI327721 WVU262185 WLY262185 WCC262185 VSG262185 VIK262185 UYO262185 UOS262185 UEW262185 TVA262185 TLE262185 TBI262185 SRM262185 SHQ262185 RXU262185 RNY262185 REC262185 QUG262185 QKK262185 QAO262185 PQS262185 PGW262185 OXA262185 ONE262185 ODI262185 NTM262185 NJQ262185 MZU262185 MPY262185 MGC262185 LWG262185 LMK262185 LCO262185 KSS262185 KIW262185 JZA262185 JPE262185 JFI262185 IVM262185 ILQ262185 IBU262185 HRY262185 HIC262185 GYG262185 GOK262185 GEO262185 FUS262185 FKW262185 FBA262185 ERE262185 EHI262185 DXM262185 DNQ262185 DDU262185 CTY262185 CKC262185 CAG262185 BQK262185 BGO262185 AWS262185 AMW262185 ADA262185 TE262185 JI262185 WVU196649 WLY196649 WCC196649 VSG196649 VIK196649 UYO196649 UOS196649 UEW196649 TVA196649 TLE196649 TBI196649 SRM196649 SHQ196649 RXU196649 RNY196649 REC196649 QUG196649 QKK196649 QAO196649 PQS196649 PGW196649 OXA196649 ONE196649 ODI196649 NTM196649 NJQ196649 MZU196649 MPY196649 MGC196649 LWG196649 LMK196649 LCO196649 KSS196649 KIW196649 JZA196649 JPE196649 JFI196649 IVM196649 ILQ196649 IBU196649 HRY196649 HIC196649 GYG196649 GOK196649 GEO196649 FUS196649 FKW196649 FBA196649 ERE196649 EHI196649 DXM196649 DNQ196649 DDU196649 CTY196649 CKC196649 CAG196649 BQK196649 BGO196649 AWS196649 AMW196649 ADA196649 TE196649 JI196649 WVU131113 WLY131113 WCC131113 VSG131113 VIK131113 UYO131113 UOS131113 UEW131113 TVA131113 TLE131113 TBI131113 SRM131113 SHQ131113 RXU131113 RNY131113 REC131113 QUG131113 QKK131113 QAO131113 PQS131113 PGW131113 OXA131113 ONE131113 ODI131113 NTM131113 NJQ131113 MZU131113 MPY131113 MGC131113 LWG131113 LMK131113 LCO131113 KSS131113 KIW131113 JZA131113 JPE131113 JFI131113 IVM131113 ILQ131113 IBU131113 HRY131113 HIC131113 GYG131113 GOK131113 GEO131113 FUS131113 FKW131113 FBA131113 ERE131113 EHI131113 DXM131113 DNQ131113 DDU131113 CTY131113 CKC131113 CAG131113 BQK131113 BGO131113 AWS131113 AMW131113 ADA131113 TE131113 JI131113 WVU65577 WLY65577 WCC65577 VSG65577 VIK65577 UYO65577 UOS65577 UEW65577 TVA65577 TLE65577 TBI65577 SRM65577 SHQ65577 RXU65577 RNY65577 REC65577 QUG65577 QKK65577 QAO65577 PQS65577 PGW65577 OXA65577 ONE65577 ODI65577 NTM65577 NJQ65577 MZU65577 MPY65577 MGC65577 LWG65577 LMK65577 LCO65577 KSS65577 KIW65577 JZA65577 JPE65577 JFI65577 IVM65577 ILQ65577 IBU65577 HRY65577 HIC65577 GYG65577 GOK65577 GEO65577 FUS65577 FKW65577 FBA65577 ERE65577 EHI65577 DXM65577 DNQ65577 DDU65577 CTY65577 CKC65577 CAG65577 BQK65577 BGO65577 AWS65577 AMW65577 ADA65577 TE65577 JI65577"/>
    <dataValidation allowBlank="1" showInputMessage="1" showErrorMessage="1" promptTitle="Source and Effective Date" prompt="Enter the source and effective date for the utility allowances used in this application." sqref="AA6:AB15"/>
    <dataValidation allowBlank="1" showInputMessage="1" showErrorMessage="1" promptTitle="4 Bedroom Heating" prompt="Enter the appropriate utility allowance for heating for a four bedroom unit." sqref="Y6:Z15"/>
    <dataValidation allowBlank="1" showInputMessage="1" showErrorMessage="1" promptTitle="3 Bedroom Heating" prompt="Enter the appropriate utility allowance for heating for a three bedroom unit." sqref="X6:X15"/>
    <dataValidation allowBlank="1" showInputMessage="1" showErrorMessage="1" promptTitle="2 Bedroom Heating" prompt="Enter the appropriate utility allowance for heating for a two bedroom unit." sqref="W6:W15"/>
    <dataValidation allowBlank="1" showInputMessage="1" showErrorMessage="1" promptTitle="1 Bedroom Heating" prompt="Enter the appropriate utility allowance for heating for a one bedroom unit." sqref="V6:V15"/>
    <dataValidation allowBlank="1" showInputMessage="1" showErrorMessage="1" promptTitle="0 Bedroom Heating" prompt="Enter the appropriate utility allowance for heating for a zero bedroom unit, such as an efficiency." sqref="U6:U15"/>
    <dataValidation type="list" allowBlank="1" showInputMessage="1" showErrorMessage="1" promptTitle="Number of Bedrooms" prompt="Enter the number of bedrooms for the unit type" sqref="J8:J54">
      <formula1>$V$21:$V$27</formula1>
    </dataValidation>
    <dataValidation type="list" allowBlank="1" showInputMessage="1" showErrorMessage="1" sqref="K8:K54">
      <formula1>$W$21:$W$28</formula1>
    </dataValidation>
    <dataValidation type="list" allowBlank="1" showInputMessage="1" showErrorMessage="1" prompt="Enter the NSP Unit designation (if any)" sqref="G8:G54">
      <formula1>$X$21:$X$26</formula1>
    </dataValidation>
    <dataValidation allowBlank="1" showInputMessage="1" showErrorMessage="1" promptTitle="Tenant Paid Utility Allowance" prompt="The amount of tenant paid utilities will populate from the adjoining chart once it is populated." sqref="N7"/>
    <dataValidation type="list" allowBlank="1" showInputMessage="1" showErrorMessage="1" prompt="Enter the NSP Unit Designations (if any)" sqref="G7">
      <formula1>$X$21:$X$26</formula1>
    </dataValidation>
    <dataValidation type="list" allowBlank="1" showInputMessage="1" showErrorMessage="1" promptTitle="Number of Bedrooms" prompt="Enter the number of bedrooms for the unit type" sqref="J7">
      <formula1>$V$21:$V$27</formula1>
    </dataValidation>
    <dataValidation type="list" allowBlank="1" showInputMessage="1" showErrorMessage="1" promptTitle="Number of Bathrooms" prompt="Enter the number of bathrooms for the unit type" sqref="K7">
      <formula1>$W$21:$W$28</formula1>
    </dataValidation>
    <dataValidation allowBlank="1" showInputMessage="1" showErrorMessage="1" promptTitle="Program Rent Limit" prompt="Enter the maximum program rent limit for HOME, NSP, or NHTF (whichever rent is being reviewed) for the unit size and designation from the Income Rent Tool." sqref="L7"/>
    <dataValidation allowBlank="1" showInputMessage="1" showErrorMessage="1" prompt="The Total paid rent (tenant paid rent + utility allowance) will be auto-calculated." sqref="O7"/>
    <dataValidation allowBlank="1" showInputMessage="1" showErrorMessage="1" prompt="The difference between the maximum gross rent allowable and the total paid rent will auto-calculate." sqref="P7"/>
    <dataValidation type="list" allowBlank="1" showInputMessage="1" showErrorMessage="1" sqref="C7:C54">
      <formula1>$R$21:$R$27</formula1>
    </dataValidation>
    <dataValidation type="list" allowBlank="1" showInputMessage="1" showErrorMessage="1" sqref="D7:D54">
      <formula1>$S$21:$S$27</formula1>
    </dataValidation>
    <dataValidation type="list" allowBlank="1" showInputMessage="1" showErrorMessage="1" sqref="E7:E54">
      <formula1>$T$22:$T$23</formula1>
    </dataValidation>
    <dataValidation type="list" allowBlank="1" showInputMessage="1" showErrorMessage="1" sqref="F7:F54">
      <formula1>$U$21:$U$29</formula1>
    </dataValidation>
  </dataValidations>
  <printOptions horizontalCentered="1"/>
  <pageMargins left="0.25" right="0.25" top="0.5" bottom="0.5" header="0.3" footer="0.3"/>
  <pageSetup scale="60" orientation="portrait" errors="blank" r:id="rId1"/>
  <headerFooter>
    <oddFooter>&amp;C&amp;9Texas Department of Housing and Community Affairs - Rent Approval Request</oddFooter>
  </headerFooter>
  <ignoredErrors>
    <ignoredError sqref="N7:O7 N8:O22 N23:P54 P7:P22 E3 M3" emptyCellReference="1"/>
  </ignoredError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
  <sheetViews>
    <sheetView showGridLines="0" workbookViewId="0">
      <selection activeCell="L14" sqref="L14"/>
    </sheetView>
  </sheetViews>
  <sheetFormatPr defaultRowHeight="14.4"/>
  <cols>
    <col min="1" max="2" width="3.109375" customWidth="1"/>
  </cols>
  <sheetData>
    <row r="1" spans="1:18" ht="6.75" customHeight="1" thickBot="1">
      <c r="N1" s="4"/>
      <c r="O1" s="4"/>
      <c r="P1" s="4"/>
      <c r="Q1" s="4"/>
      <c r="R1" s="4"/>
    </row>
    <row r="2" spans="1:18" ht="24.75" customHeight="1" thickBot="1">
      <c r="C2" s="316" t="s">
        <v>1479</v>
      </c>
      <c r="D2" s="317"/>
      <c r="E2" s="317"/>
      <c r="F2" s="317"/>
      <c r="G2" s="317"/>
      <c r="H2" s="317"/>
      <c r="I2" s="317"/>
      <c r="J2" s="317"/>
      <c r="K2" s="317"/>
      <c r="L2" s="317"/>
      <c r="M2" s="318"/>
      <c r="N2" s="261"/>
      <c r="O2" s="261"/>
      <c r="P2" s="261"/>
      <c r="Q2" s="261"/>
      <c r="R2" s="261"/>
    </row>
    <row r="3" spans="1:18" s="3" customFormat="1" ht="15.75" customHeight="1">
      <c r="A3" s="259"/>
      <c r="B3" s="259"/>
      <c r="C3" s="260"/>
      <c r="D3" s="260"/>
      <c r="E3" s="260"/>
      <c r="F3" s="260"/>
      <c r="G3" s="260"/>
      <c r="H3" s="260"/>
      <c r="I3" s="260"/>
      <c r="J3" s="260"/>
      <c r="K3" s="260"/>
      <c r="L3" s="260"/>
      <c r="M3" s="260"/>
      <c r="N3" s="260"/>
      <c r="O3" s="260"/>
      <c r="P3" s="260"/>
      <c r="Q3" s="260"/>
      <c r="R3" s="260"/>
    </row>
    <row r="4" spans="1:18">
      <c r="A4" s="4"/>
      <c r="B4" s="4"/>
      <c r="C4" s="4"/>
      <c r="D4" s="4"/>
      <c r="E4" s="4"/>
      <c r="F4" s="4"/>
      <c r="G4" s="4"/>
      <c r="H4" s="4"/>
      <c r="I4" s="4"/>
      <c r="J4" s="4"/>
      <c r="K4" s="4"/>
      <c r="L4" s="4"/>
      <c r="M4" s="4"/>
      <c r="N4" s="4"/>
      <c r="O4" s="4"/>
      <c r="P4" s="4"/>
      <c r="Q4" s="4"/>
      <c r="R4" s="4"/>
    </row>
    <row r="5" spans="1:18">
      <c r="A5" s="4"/>
      <c r="B5" s="4"/>
      <c r="C5" s="4"/>
      <c r="D5" s="4"/>
      <c r="E5" s="4"/>
      <c r="F5" s="4"/>
      <c r="G5" s="4"/>
      <c r="H5" s="4"/>
      <c r="I5" s="4"/>
      <c r="J5" s="4"/>
      <c r="K5" s="4"/>
      <c r="L5" s="4"/>
      <c r="M5" s="4"/>
      <c r="N5" s="4"/>
      <c r="O5" s="4"/>
      <c r="P5" s="4"/>
      <c r="Q5" s="4"/>
      <c r="R5" s="4"/>
    </row>
  </sheetData>
  <sheetProtection algorithmName="SHA-512" hashValue="KnKwXkLSoksRnPAM7doV0NnV+rvaKSQLwVpgSQ65nWFZxtNxgCOoCgEg9MabX/75D7uHAcZa+FbVlZNDPROx3A==" saltValue="Z3OMiztpjsjro8WuIGWRgw==" spinCount="100000" sheet="1" objects="1" scenarios="1"/>
  <mergeCells count="1">
    <mergeCell ref="C2:M2"/>
  </mergeCells>
  <pageMargins left="0.7" right="0.7" top="0.75" bottom="0.75" header="0.3" footer="0.3"/>
  <pageSetup scale="8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
  <sheetViews>
    <sheetView showGridLines="0" workbookViewId="0">
      <selection activeCell="R33" sqref="R33"/>
    </sheetView>
  </sheetViews>
  <sheetFormatPr defaultColWidth="9.109375" defaultRowHeight="14.4"/>
  <cols>
    <col min="1" max="2" width="3.109375" style="271" customWidth="1"/>
    <col min="3" max="16384" width="9.109375" style="271"/>
  </cols>
  <sheetData>
    <row r="1" spans="1:18" ht="6.75" customHeight="1" thickBot="1">
      <c r="N1" s="4"/>
      <c r="O1" s="4"/>
      <c r="P1" s="4"/>
      <c r="Q1" s="4"/>
      <c r="R1" s="4"/>
    </row>
    <row r="2" spans="1:18" ht="24.75" customHeight="1" thickBot="1">
      <c r="C2" s="316" t="s">
        <v>907</v>
      </c>
      <c r="D2" s="317"/>
      <c r="E2" s="317"/>
      <c r="F2" s="317"/>
      <c r="G2" s="317"/>
      <c r="H2" s="317"/>
      <c r="I2" s="317"/>
      <c r="J2" s="317"/>
      <c r="K2" s="317"/>
      <c r="L2" s="317"/>
      <c r="M2" s="318"/>
      <c r="N2" s="261"/>
      <c r="O2" s="261"/>
      <c r="P2" s="261"/>
      <c r="Q2" s="261"/>
      <c r="R2" s="261"/>
    </row>
    <row r="3" spans="1:18" s="3" customFormat="1" ht="15.75" customHeight="1">
      <c r="A3" s="259"/>
      <c r="B3" s="259"/>
      <c r="C3" s="260"/>
      <c r="D3" s="260"/>
      <c r="E3" s="260"/>
      <c r="F3" s="260"/>
      <c r="G3" s="260"/>
      <c r="H3" s="260"/>
      <c r="I3" s="260"/>
      <c r="J3" s="260"/>
      <c r="K3" s="260"/>
      <c r="L3" s="260"/>
      <c r="M3" s="260"/>
      <c r="N3" s="260"/>
      <c r="O3" s="260"/>
      <c r="P3" s="260"/>
      <c r="Q3" s="260"/>
      <c r="R3" s="260"/>
    </row>
    <row r="4" spans="1:18">
      <c r="A4" s="4"/>
      <c r="B4" s="4"/>
      <c r="C4" s="4"/>
      <c r="D4" s="4"/>
      <c r="E4" s="4"/>
      <c r="F4" s="4"/>
      <c r="G4" s="4"/>
      <c r="H4" s="4"/>
      <c r="I4" s="4"/>
      <c r="J4" s="4"/>
      <c r="K4" s="4"/>
      <c r="L4" s="4"/>
      <c r="M4" s="4"/>
      <c r="N4" s="4"/>
      <c r="O4" s="4"/>
      <c r="P4" s="4"/>
      <c r="Q4" s="4"/>
      <c r="R4" s="4"/>
    </row>
    <row r="5" spans="1:18">
      <c r="A5" s="4"/>
      <c r="B5" s="4"/>
      <c r="C5" s="4"/>
      <c r="D5" s="4"/>
      <c r="E5" s="4"/>
      <c r="F5" s="4"/>
      <c r="G5" s="4"/>
      <c r="H5" s="4"/>
      <c r="I5" s="4"/>
      <c r="J5" s="4"/>
      <c r="K5" s="4"/>
      <c r="L5" s="4"/>
      <c r="M5" s="4"/>
      <c r="N5" s="4"/>
      <c r="O5" s="4"/>
      <c r="P5" s="4"/>
      <c r="Q5" s="4"/>
      <c r="R5" s="4"/>
    </row>
  </sheetData>
  <sheetProtection algorithmName="SHA-512" hashValue="6mUBO+p9H68HYPa23k1WyvsaCW9rK8Cbhh9oJTRuXKco2F7Ourq5I4yrHfT43cl/nYsrn6JOEnf7WXDbABD2Iw==" saltValue="nJXdfE7pGitW1/qDzK4g+g==" spinCount="100000" sheet="1" objects="1" scenarios="1"/>
  <mergeCells count="1">
    <mergeCell ref="C2:M2"/>
  </mergeCells>
  <pageMargins left="0.7" right="0.7" top="0.75" bottom="0.75" header="0.3" footer="0.3"/>
  <pageSetup scale="8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6"/>
  <sheetViews>
    <sheetView showGridLines="0" workbookViewId="0">
      <selection activeCell="L37" sqref="L37"/>
    </sheetView>
  </sheetViews>
  <sheetFormatPr defaultRowHeight="14.4"/>
  <cols>
    <col min="1" max="1" width="9.6640625" bestFit="1" customWidth="1"/>
    <col min="2" max="3" width="9.109375" customWidth="1"/>
  </cols>
  <sheetData>
    <row r="2" spans="1:9">
      <c r="C2" s="348" t="s">
        <v>869</v>
      </c>
      <c r="D2" s="348"/>
      <c r="E2" s="348"/>
      <c r="F2" s="348"/>
      <c r="G2" s="348"/>
      <c r="H2" s="348"/>
      <c r="I2" s="348"/>
    </row>
    <row r="3" spans="1:9">
      <c r="C3" s="349"/>
      <c r="D3" s="349"/>
      <c r="E3" s="349"/>
      <c r="F3" s="349"/>
      <c r="G3" s="349"/>
      <c r="H3" s="349"/>
      <c r="I3" s="349"/>
    </row>
    <row r="4" spans="1:9">
      <c r="A4" s="351" t="s">
        <v>1480</v>
      </c>
      <c r="B4" s="351"/>
      <c r="C4" s="351"/>
      <c r="D4" s="351"/>
      <c r="E4" s="351"/>
      <c r="F4" s="351"/>
      <c r="G4" s="351"/>
      <c r="H4" s="351"/>
      <c r="I4" s="351"/>
    </row>
    <row r="5" spans="1:9">
      <c r="A5" s="351"/>
      <c r="B5" s="351"/>
      <c r="C5" s="351"/>
      <c r="D5" s="351"/>
      <c r="E5" s="351"/>
      <c r="F5" s="351"/>
      <c r="G5" s="351"/>
      <c r="H5" s="351"/>
      <c r="I5" s="351"/>
    </row>
    <row r="6" spans="1:9" ht="15" customHeight="1">
      <c r="A6" s="350" t="s">
        <v>1481</v>
      </c>
      <c r="B6" s="350"/>
      <c r="C6" s="350"/>
      <c r="D6" s="350"/>
      <c r="E6" s="350"/>
      <c r="F6" s="350"/>
      <c r="G6" s="350"/>
      <c r="H6" s="350"/>
      <c r="I6" s="350"/>
    </row>
    <row r="7" spans="1:9">
      <c r="A7" s="350"/>
      <c r="B7" s="350"/>
      <c r="C7" s="350"/>
      <c r="D7" s="350"/>
      <c r="E7" s="350"/>
      <c r="F7" s="350"/>
      <c r="G7" s="350"/>
      <c r="H7" s="350"/>
      <c r="I7" s="350"/>
    </row>
    <row r="8" spans="1:9">
      <c r="A8" s="350"/>
      <c r="B8" s="350"/>
      <c r="C8" s="350"/>
      <c r="D8" s="350"/>
      <c r="E8" s="350"/>
      <c r="F8" s="350"/>
      <c r="G8" s="350"/>
      <c r="H8" s="350"/>
      <c r="I8" s="350"/>
    </row>
    <row r="9" spans="1:9">
      <c r="A9" s="350"/>
      <c r="B9" s="350"/>
      <c r="C9" s="350"/>
      <c r="D9" s="350"/>
      <c r="E9" s="350"/>
      <c r="F9" s="350"/>
      <c r="G9" s="350"/>
      <c r="H9" s="350"/>
      <c r="I9" s="350"/>
    </row>
    <row r="10" spans="1:9">
      <c r="A10" s="350"/>
      <c r="B10" s="350"/>
      <c r="C10" s="350"/>
      <c r="D10" s="350"/>
      <c r="E10" s="350"/>
      <c r="F10" s="350"/>
      <c r="G10" s="350"/>
      <c r="H10" s="350"/>
      <c r="I10" s="350"/>
    </row>
    <row r="11" spans="1:9" ht="15" customHeight="1">
      <c r="A11" s="352" t="s">
        <v>870</v>
      </c>
      <c r="B11" s="346"/>
      <c r="C11" s="178"/>
      <c r="D11" s="347">
        <f>'Rent Request'!H18</f>
        <v>0</v>
      </c>
      <c r="E11" s="347"/>
      <c r="F11" s="347"/>
      <c r="G11" s="347"/>
      <c r="H11" s="347"/>
      <c r="I11" s="347"/>
    </row>
    <row r="12" spans="1:9" ht="5.0999999999999996" customHeight="1">
      <c r="A12" s="179"/>
      <c r="B12" s="179"/>
      <c r="C12" s="179"/>
      <c r="D12" s="179"/>
      <c r="E12" s="179"/>
      <c r="F12" s="178"/>
      <c r="G12" s="178"/>
      <c r="H12" s="178"/>
      <c r="I12" s="178"/>
    </row>
    <row r="13" spans="1:9">
      <c r="A13" s="352" t="s">
        <v>871</v>
      </c>
      <c r="B13" s="346"/>
      <c r="C13" s="178"/>
      <c r="D13" s="347">
        <f>'Rent Request'!H20</f>
        <v>0</v>
      </c>
      <c r="E13" s="347"/>
      <c r="F13" s="347"/>
      <c r="G13" s="347"/>
      <c r="H13" s="347"/>
      <c r="I13" s="347"/>
    </row>
    <row r="14" spans="1:9" s="3" customFormat="1" ht="5.0999999999999996" customHeight="1">
      <c r="A14" s="180"/>
      <c r="B14" s="181"/>
      <c r="C14" s="182"/>
      <c r="D14" s="183"/>
      <c r="E14" s="183"/>
      <c r="F14" s="183"/>
      <c r="G14" s="183"/>
      <c r="H14" s="183"/>
      <c r="I14" s="183"/>
    </row>
    <row r="15" spans="1:9" ht="15" customHeight="1">
      <c r="A15" s="346" t="s">
        <v>872</v>
      </c>
      <c r="B15" s="346"/>
      <c r="C15" s="178"/>
      <c r="D15" s="347">
        <f>'Rent Request'!H22</f>
        <v>0</v>
      </c>
      <c r="E15" s="347"/>
      <c r="F15" s="347"/>
      <c r="G15" s="184"/>
      <c r="H15" s="185">
        <f>'Rent Request'!M22</f>
        <v>0</v>
      </c>
      <c r="I15" s="185">
        <f>'Rent Request'!P22</f>
        <v>0</v>
      </c>
    </row>
    <row r="16" spans="1:9">
      <c r="A16" s="178"/>
      <c r="B16" s="178"/>
      <c r="C16" s="178"/>
      <c r="D16" s="178"/>
      <c r="E16" s="178"/>
      <c r="F16" s="178"/>
      <c r="G16" s="178"/>
      <c r="H16" s="178"/>
      <c r="I16" s="178"/>
    </row>
    <row r="17" spans="1:9" ht="5.0999999999999996" customHeight="1"/>
    <row r="18" spans="1:9">
      <c r="A18" t="s">
        <v>873</v>
      </c>
      <c r="D18" s="343">
        <f>'Rent Request'!H10</f>
        <v>0</v>
      </c>
      <c r="E18" s="343"/>
      <c r="F18" s="343"/>
      <c r="G18" s="343"/>
      <c r="H18" s="344">
        <f>'Rent Request'!H8:R8</f>
        <v>0</v>
      </c>
      <c r="I18" s="345"/>
    </row>
    <row r="19" spans="1:9" ht="5.0999999999999996" customHeight="1"/>
    <row r="20" spans="1:9">
      <c r="A20" t="s">
        <v>893</v>
      </c>
      <c r="D20" s="343">
        <f>'Rent Request'!P8</f>
        <v>0</v>
      </c>
      <c r="E20" s="343"/>
      <c r="F20" s="343"/>
    </row>
    <row r="22" spans="1:9">
      <c r="A22" s="186" t="s">
        <v>874</v>
      </c>
      <c r="B22" s="186"/>
      <c r="C22" s="186"/>
      <c r="D22" s="186"/>
      <c r="E22" s="186"/>
      <c r="F22" s="186"/>
      <c r="G22" s="186"/>
      <c r="H22" s="186"/>
      <c r="I22" s="186"/>
    </row>
    <row r="23" spans="1:9">
      <c r="A23" s="187">
        <f>'Rent Request'!H29</f>
        <v>0</v>
      </c>
      <c r="B23" s="186" t="s">
        <v>881</v>
      </c>
      <c r="C23" s="186"/>
      <c r="D23" s="186"/>
      <c r="E23" s="186"/>
      <c r="F23" s="186"/>
      <c r="G23" s="186"/>
      <c r="H23" s="186"/>
      <c r="I23" s="186"/>
    </row>
    <row r="24" spans="1:9">
      <c r="A24" s="186"/>
      <c r="B24" s="186"/>
      <c r="C24" s="186"/>
      <c r="D24" s="186"/>
      <c r="E24" s="186"/>
      <c r="F24" s="186"/>
      <c r="G24" s="186"/>
      <c r="H24" s="186"/>
      <c r="I24" s="186"/>
    </row>
    <row r="25" spans="1:9">
      <c r="A25" s="341" t="s">
        <v>1493</v>
      </c>
      <c r="B25" s="341"/>
      <c r="C25" s="341"/>
      <c r="D25" s="341"/>
      <c r="E25" s="341"/>
      <c r="F25" s="341"/>
      <c r="G25" s="341"/>
      <c r="H25" s="341"/>
      <c r="I25" s="341"/>
    </row>
    <row r="26" spans="1:9">
      <c r="A26" s="341"/>
      <c r="B26" s="341"/>
      <c r="C26" s="341"/>
      <c r="D26" s="341"/>
      <c r="E26" s="341"/>
      <c r="F26" s="341"/>
      <c r="G26" s="341"/>
      <c r="H26" s="341"/>
      <c r="I26" s="341"/>
    </row>
    <row r="27" spans="1:9">
      <c r="A27" s="341"/>
      <c r="B27" s="341"/>
      <c r="C27" s="341"/>
      <c r="D27" s="341"/>
      <c r="E27" s="341"/>
      <c r="F27" s="341"/>
      <c r="G27" s="341"/>
      <c r="H27" s="341"/>
      <c r="I27" s="341"/>
    </row>
    <row r="29" spans="1:9">
      <c r="A29" s="342" t="s">
        <v>882</v>
      </c>
      <c r="B29" s="342"/>
      <c r="C29" s="342"/>
      <c r="D29" s="342"/>
      <c r="E29" s="342"/>
      <c r="F29" s="342"/>
      <c r="G29" s="342"/>
      <c r="H29" s="342"/>
      <c r="I29" s="342"/>
    </row>
    <row r="30" spans="1:9">
      <c r="A30" s="342"/>
      <c r="B30" s="342"/>
      <c r="C30" s="342"/>
      <c r="D30" s="342"/>
      <c r="E30" s="342"/>
      <c r="F30" s="342"/>
      <c r="G30" s="342"/>
      <c r="H30" s="342"/>
      <c r="I30" s="342"/>
    </row>
    <row r="31" spans="1:9">
      <c r="A31" s="342"/>
      <c r="B31" s="342"/>
      <c r="C31" s="342"/>
      <c r="D31" s="342"/>
      <c r="E31" s="342"/>
      <c r="F31" s="342"/>
      <c r="G31" s="342"/>
      <c r="H31" s="342"/>
      <c r="I31" s="342"/>
    </row>
    <row r="32" spans="1:9">
      <c r="A32" s="342"/>
      <c r="B32" s="342"/>
      <c r="C32" s="342"/>
      <c r="D32" s="342"/>
      <c r="E32" s="342"/>
      <c r="F32" s="342"/>
      <c r="G32" s="342"/>
      <c r="H32" s="342"/>
      <c r="I32" s="342"/>
    </row>
    <row r="33" spans="1:9">
      <c r="A33" s="342"/>
      <c r="B33" s="342"/>
      <c r="C33" s="342"/>
      <c r="D33" s="342"/>
      <c r="E33" s="342"/>
      <c r="F33" s="342"/>
      <c r="G33" s="342"/>
      <c r="H33" s="342"/>
      <c r="I33" s="342"/>
    </row>
    <row r="35" spans="1:9" ht="15" customHeight="1">
      <c r="A35" s="342" t="s">
        <v>894</v>
      </c>
      <c r="B35" s="342"/>
      <c r="C35" s="342"/>
      <c r="D35" s="342"/>
      <c r="E35" s="342"/>
      <c r="F35" s="342"/>
      <c r="G35" s="342"/>
      <c r="H35" s="342"/>
      <c r="I35" s="342"/>
    </row>
    <row r="36" spans="1:9">
      <c r="A36" s="342"/>
      <c r="B36" s="342"/>
      <c r="C36" s="342"/>
      <c r="D36" s="342"/>
      <c r="E36" s="342"/>
      <c r="F36" s="342"/>
      <c r="G36" s="342"/>
      <c r="H36" s="342"/>
      <c r="I36" s="342"/>
    </row>
    <row r="37" spans="1:9">
      <c r="A37" s="342"/>
      <c r="B37" s="342"/>
      <c r="C37" s="342"/>
      <c r="D37" s="342"/>
      <c r="E37" s="342"/>
      <c r="F37" s="342"/>
      <c r="G37" s="342"/>
      <c r="H37" s="342"/>
      <c r="I37" s="342"/>
    </row>
    <row r="38" spans="1:9">
      <c r="A38" s="189" t="s">
        <v>883</v>
      </c>
      <c r="B38" s="188"/>
      <c r="C38" s="188"/>
      <c r="D38" s="188"/>
      <c r="E38" s="188"/>
      <c r="F38" s="188"/>
      <c r="G38" s="188"/>
      <c r="H38" s="188"/>
      <c r="I38" s="188"/>
    </row>
    <row r="40" spans="1:9">
      <c r="A40" t="s">
        <v>895</v>
      </c>
    </row>
    <row r="42" spans="1:9">
      <c r="A42" t="s">
        <v>875</v>
      </c>
    </row>
    <row r="45" spans="1:9" ht="15.6">
      <c r="A45" s="339" t="s">
        <v>1495</v>
      </c>
      <c r="B45" s="340"/>
    </row>
    <row r="46" spans="1:9">
      <c r="A46" s="283" t="s">
        <v>1494</v>
      </c>
    </row>
  </sheetData>
  <mergeCells count="16">
    <mergeCell ref="A15:B15"/>
    <mergeCell ref="D15:F15"/>
    <mergeCell ref="D13:I13"/>
    <mergeCell ref="C2:I3"/>
    <mergeCell ref="A6:I10"/>
    <mergeCell ref="A4:I5"/>
    <mergeCell ref="A11:B11"/>
    <mergeCell ref="A13:B13"/>
    <mergeCell ref="D11:I11"/>
    <mergeCell ref="A45:B45"/>
    <mergeCell ref="A25:I27"/>
    <mergeCell ref="A29:I33"/>
    <mergeCell ref="A35:I37"/>
    <mergeCell ref="D18:G18"/>
    <mergeCell ref="H18:I18"/>
    <mergeCell ref="D20:F20"/>
  </mergeCells>
  <hyperlinks>
    <hyperlink ref="A38" r:id="rId1"/>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Current Rent-Schedule</vt:lpstr>
      <vt:lpstr>Rent Request</vt:lpstr>
      <vt:lpstr>Exhibit 1 (UA)</vt:lpstr>
      <vt:lpstr>Exhibit 2 (UA back up)</vt:lpstr>
      <vt:lpstr>Exhibit 3 (Rent Schedule)</vt:lpstr>
      <vt:lpstr>Exhibit 4 (Income &amp; Rent Tool)</vt:lpstr>
      <vt:lpstr>Exhibit 5 (Rent Roll or USR)</vt:lpstr>
      <vt:lpstr>Approval_Staff_Only</vt:lpstr>
      <vt:lpstr>'Current Rent-Schedule'!Print_Area</vt:lpstr>
      <vt:lpstr>'Exhibit 3 (Rent Schedule)'!Print_Area</vt:lpstr>
      <vt:lpstr>'Rent Request'!Print_Area</vt:lpstr>
      <vt:lpstr>'Current Rent-Schedule'!Print_Titles</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2012 Project Income and Rent Tool</dc:title>
  <dc:creator>TDHCA</dc:creator>
  <cp:lastModifiedBy>Rosalio Banuelos</cp:lastModifiedBy>
  <cp:lastPrinted>2020-03-23T18:42:31Z</cp:lastPrinted>
  <dcterms:created xsi:type="dcterms:W3CDTF">2011-06-01T13:01:36Z</dcterms:created>
  <dcterms:modified xsi:type="dcterms:W3CDTF">2020-07-13T14:51:28Z</dcterms:modified>
</cp:coreProperties>
</file>