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angaroo\tdhca\webmaster_projects\mf_temp_docs\2022\Supplemental Logs\"/>
    </mc:Choice>
  </mc:AlternateContent>
  <workbookProtection workbookAlgorithmName="SHA-512" workbookHashValue="nq71HKpnA+EVchcMGrNwAvxkjlCToCU0d1LS6KHfI5wJ/uMupszAoMpBavJBO0839i6rJ8TZIJWMVGt3DikfTA==" workbookSaltValue="l20eSFaal9dHlC5T0miBgg==" workbookSpinCount="100000" lockStructure="1"/>
  <bookViews>
    <workbookView xWindow="330" yWindow="405" windowWidth="15960" windowHeight="8655"/>
  </bookViews>
  <sheets>
    <sheet name="Submissions" sheetId="1" r:id="rId1"/>
    <sheet name="Sheet3" sheetId="5" state="hidden" r:id="rId2"/>
    <sheet name="Sheet1" sheetId="3" state="hidden" r:id="rId3"/>
    <sheet name="Sheet2" sheetId="4" state="hidden" r:id="rId4"/>
  </sheets>
  <definedNames>
    <definedName name="_xlnm.Print_Area" localSheetId="0">Submissions!$A$7:$U$139</definedName>
    <definedName name="_xlnm.Print_Titles" localSheetId="0">Submissions!$7:$7</definedName>
  </definedNames>
  <calcPr calcId="162913"/>
</workbook>
</file>

<file path=xl/calcChain.xml><?xml version="1.0" encoding="utf-8"?>
<calcChain xmlns="http://schemas.openxmlformats.org/spreadsheetml/2006/main">
  <c r="Q137" i="1" l="1"/>
  <c r="Q132" i="1"/>
  <c r="Q125" i="1"/>
  <c r="Q121" i="1"/>
  <c r="Q114" i="1"/>
  <c r="Q110" i="1"/>
  <c r="Q105" i="1"/>
  <c r="Q101" i="1"/>
  <c r="Q96" i="1"/>
  <c r="Q92" i="1"/>
  <c r="Q88" i="1"/>
  <c r="Q84" i="1"/>
  <c r="Q80" i="1"/>
  <c r="Q76" i="1"/>
  <c r="Q65" i="1"/>
  <c r="Q58" i="1"/>
  <c r="Q54" i="1"/>
  <c r="Q50" i="1"/>
  <c r="Q44" i="1"/>
  <c r="Q38" i="1"/>
  <c r="Q32" i="1"/>
  <c r="Q27" i="1"/>
  <c r="Q23" i="1"/>
  <c r="Q18" i="1"/>
  <c r="Q14" i="1"/>
  <c r="Q139" i="1" l="1"/>
  <c r="C139" i="1"/>
  <c r="E139" i="1"/>
</calcChain>
</file>

<file path=xl/sharedStrings.xml><?xml version="1.0" encoding="utf-8"?>
<sst xmlns="http://schemas.openxmlformats.org/spreadsheetml/2006/main" count="623" uniqueCount="264">
  <si>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</si>
  <si>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</si>
  <si>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</si>
  <si>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</si>
  <si>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</si>
  <si>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</si>
  <si>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</si>
  <si>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</si>
  <si>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</si>
  <si>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</si>
  <si>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</si>
  <si>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</si>
  <si>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</si>
  <si>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</si>
  <si>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Census Tract(s)</t>
  </si>
  <si>
    <t>At-Risk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</si>
  <si>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</si>
  <si>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</si>
  <si>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</si>
  <si>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</si>
  <si>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</si>
  <si>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</si>
  <si>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</si>
  <si>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</si>
  <si>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</si>
  <si>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</si>
  <si>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</si>
  <si>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</si>
  <si>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</si>
  <si>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</si>
  <si>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</si>
  <si>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</si>
  <si>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</si>
  <si>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</si>
  <si>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</si>
  <si>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</si>
  <si>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</si>
  <si>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</si>
  <si>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</si>
  <si>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</si>
  <si>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</si>
  <si>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</si>
  <si>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</si>
  <si>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</si>
  <si>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</si>
  <si>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</si>
  <si>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</si>
  <si>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General</t>
  </si>
  <si>
    <t>Corpus Christi</t>
  </si>
  <si>
    <t>Nueces</t>
  </si>
  <si>
    <t>Urban</t>
  </si>
  <si>
    <t>Houston</t>
  </si>
  <si>
    <t>Harris</t>
  </si>
  <si>
    <t>El Paso</t>
  </si>
  <si>
    <t>Dumas</t>
  </si>
  <si>
    <t>Moore</t>
  </si>
  <si>
    <t>Amarillo</t>
  </si>
  <si>
    <t>Potter</t>
  </si>
  <si>
    <t>Taylor</t>
  </si>
  <si>
    <t>Abilene</t>
  </si>
  <si>
    <t>Ellis</t>
  </si>
  <si>
    <t>Ennis</t>
  </si>
  <si>
    <t>Ennis Trails</t>
  </si>
  <si>
    <t>Smith</t>
  </si>
  <si>
    <t>Fort Worth</t>
  </si>
  <si>
    <t>Tarrant</t>
  </si>
  <si>
    <t>Arlington</t>
  </si>
  <si>
    <t>Collin</t>
  </si>
  <si>
    <t>Burleson</t>
  </si>
  <si>
    <t>Henderson</t>
  </si>
  <si>
    <t>Tyler</t>
  </si>
  <si>
    <t>Huntsville</t>
  </si>
  <si>
    <t>Travis</t>
  </si>
  <si>
    <t>Austin</t>
  </si>
  <si>
    <t>Waco</t>
  </si>
  <si>
    <t>Kerr</t>
  </si>
  <si>
    <t>Kerrville</t>
  </si>
  <si>
    <t>Bexar</t>
  </si>
  <si>
    <t>San Antonio</t>
  </si>
  <si>
    <t>Hidalgo</t>
  </si>
  <si>
    <t>McAllen</t>
  </si>
  <si>
    <t>Nuestra Senora</t>
  </si>
  <si>
    <t>NC</t>
  </si>
  <si>
    <t>AcR</t>
  </si>
  <si>
    <t>Recon</t>
  </si>
  <si>
    <t>Target Population
(Supp. Hsg. = SH)</t>
  </si>
  <si>
    <t>Applicant Contact Name</t>
  </si>
  <si>
    <t>Direct Loan</t>
  </si>
  <si>
    <t>Adrian Iglesias</t>
  </si>
  <si>
    <t>Michael Fogel</t>
  </si>
  <si>
    <t>Megan Lasch</t>
  </si>
  <si>
    <t>Breck Kean</t>
  </si>
  <si>
    <t>Scott Puffer</t>
  </si>
  <si>
    <t>Nathan Kelley</t>
  </si>
  <si>
    <t>Janine Sisak</t>
  </si>
  <si>
    <t>McLennan</t>
  </si>
  <si>
    <t>Roy Lopez</t>
  </si>
  <si>
    <t>Tom Deloye</t>
  </si>
  <si>
    <t>Applications:</t>
  </si>
  <si>
    <t>Estimated At-Risk Available</t>
  </si>
  <si>
    <t>GardenWalk of Farmersville</t>
  </si>
  <si>
    <t>Farmersville</t>
  </si>
  <si>
    <t>Suzanne Schwertner</t>
  </si>
  <si>
    <t>Somerville Estates</t>
  </si>
  <si>
    <t>Somerville</t>
  </si>
  <si>
    <t>Madisonville Estates</t>
  </si>
  <si>
    <t>1610 E Collard St</t>
  </si>
  <si>
    <t>Madisonville</t>
  </si>
  <si>
    <t>Madison</t>
  </si>
  <si>
    <t>Westwind of Dumas</t>
  </si>
  <si>
    <t>NC/AR</t>
  </si>
  <si>
    <t>Vernon Pioneer Crossing</t>
  </si>
  <si>
    <t>Vernon</t>
  </si>
  <si>
    <t>Wilbarger</t>
  </si>
  <si>
    <t>April Engstrom</t>
  </si>
  <si>
    <t>Kestrel on Cooper</t>
  </si>
  <si>
    <t>2017-2025 S. Cooper St.</t>
  </si>
  <si>
    <t>Supp Hsg</t>
  </si>
  <si>
    <t>Abbington Park</t>
  </si>
  <si>
    <t>Rusk</t>
  </si>
  <si>
    <t>Heritage Senior Residences</t>
  </si>
  <si>
    <t>Canal Lofts</t>
  </si>
  <si>
    <t>Lockwood South Apartments</t>
  </si>
  <si>
    <t>Connect South Apartments</t>
  </si>
  <si>
    <t>La Grange Springs</t>
  </si>
  <si>
    <t>La Grange</t>
  </si>
  <si>
    <t>Fayette</t>
  </si>
  <si>
    <t>Arbor Park</t>
  </si>
  <si>
    <t>Avanti Viking Hills</t>
  </si>
  <si>
    <t>Enrique Flores, IV</t>
  </si>
  <si>
    <t>160-170 Lehmann Dr</t>
  </si>
  <si>
    <t>Vista at Everest</t>
  </si>
  <si>
    <t>Vista at Interpark</t>
  </si>
  <si>
    <t>Gulf Shore Villas</t>
  </si>
  <si>
    <t>1400 FM 3036</t>
  </si>
  <si>
    <t>Rockport</t>
  </si>
  <si>
    <t>Aransas</t>
  </si>
  <si>
    <t>Enrique Flores</t>
  </si>
  <si>
    <t>Avanti Valley View</t>
  </si>
  <si>
    <t>Avanti Legacy Valor Heights</t>
  </si>
  <si>
    <t>Avanti West</t>
  </si>
  <si>
    <t>Edinburg</t>
  </si>
  <si>
    <t>Inkwood Estates</t>
  </si>
  <si>
    <t>Clint</t>
  </si>
  <si>
    <t>Artcraft Palms</t>
  </si>
  <si>
    <t>Best Possible Score</t>
  </si>
  <si>
    <t>Estimated Amount Available</t>
  </si>
  <si>
    <t>Estimated Total Available</t>
  </si>
  <si>
    <t>Recommended Award / HTC Request</t>
  </si>
  <si>
    <t>Brian McGeady</t>
  </si>
  <si>
    <t>The Park Tower</t>
  </si>
  <si>
    <t>Reserve at Sulphur Springs</t>
  </si>
  <si>
    <t>Sulphur Springs</t>
  </si>
  <si>
    <t>Hopkins</t>
  </si>
  <si>
    <t>Ella Grand</t>
  </si>
  <si>
    <t>Justin Zimmerman</t>
  </si>
  <si>
    <t>Total HTCs Requested</t>
  </si>
  <si>
    <t>Total Amount Requested:</t>
  </si>
  <si>
    <t>Rick J. Deyoe</t>
  </si>
  <si>
    <t xml:space="preserve">   </t>
  </si>
  <si>
    <t>HTC Request</t>
  </si>
  <si>
    <t>Best Posible Score</t>
  </si>
  <si>
    <t>James Williams</t>
  </si>
  <si>
    <t>Rehab</t>
  </si>
  <si>
    <t>Lubbock</t>
  </si>
  <si>
    <t>NC-ADR</t>
  </si>
  <si>
    <t>Metro Tower Lofts</t>
  </si>
  <si>
    <t>Heritage Heights at Abilene</t>
  </si>
  <si>
    <t>Hood</t>
  </si>
  <si>
    <t>Granbury</t>
  </si>
  <si>
    <t>Lakewood Crossing</t>
  </si>
  <si>
    <t>Ryan Hudspeth</t>
  </si>
  <si>
    <t>Lakeridge Villas</t>
  </si>
  <si>
    <t>Deepak P. Sulakhe</t>
  </si>
  <si>
    <t>Kennedale</t>
  </si>
  <si>
    <t>Tool</t>
  </si>
  <si>
    <t>NEQ N Tool Dr. and Oak Cir.</t>
  </si>
  <si>
    <t>Tool Cedar Trails</t>
  </si>
  <si>
    <t>Rosewood Senior Villas</t>
  </si>
  <si>
    <t>Angelina</t>
  </si>
  <si>
    <t>Lufkin</t>
  </si>
  <si>
    <t>Heritage Estates at Huntsville</t>
  </si>
  <si>
    <t>Gala at MacGregor</t>
  </si>
  <si>
    <t>Amay Inamdar</t>
  </si>
  <si>
    <t>900 Winston</t>
  </si>
  <si>
    <t>Robertson</t>
  </si>
  <si>
    <t>Franklin</t>
  </si>
  <si>
    <t>Franklin Trails</t>
  </si>
  <si>
    <t>Avanti Legacy Bayside</t>
  </si>
  <si>
    <t>Avanti at Emerald Point</t>
  </si>
  <si>
    <t>Howard</t>
  </si>
  <si>
    <t>Big Spring</t>
  </si>
  <si>
    <t>120 Airbase Rd</t>
  </si>
  <si>
    <t>Heritage Heights at Big Spring</t>
  </si>
  <si>
    <t>785 3rd Street</t>
  </si>
  <si>
    <t>Pathways at Chalmers Courts West</t>
  </si>
  <si>
    <t>NWC of Chalmers Ave. and East 3rd St.</t>
  </si>
  <si>
    <t>409 Hwy 78 South</t>
  </si>
  <si>
    <t>Telephone Road Elderly</t>
  </si>
  <si>
    <t>6000 Telephone Road</t>
  </si>
  <si>
    <t>331 W. 16th Street</t>
  </si>
  <si>
    <t>Lora Myrick</t>
  </si>
  <si>
    <t>The Commons at St. Anthony's</t>
  </si>
  <si>
    <t>SWC Amarillo Blvd. and N. Polk Street</t>
  </si>
  <si>
    <t>Jennifer Hicks</t>
  </si>
  <si>
    <t>1220 Broadway Street</t>
  </si>
  <si>
    <t>Daniel Sailler, III</t>
  </si>
  <si>
    <t>1916 Stadium Drive</t>
  </si>
  <si>
    <t>The Trails of Abilene</t>
  </si>
  <si>
    <t>733 ES 27th St.</t>
  </si>
  <si>
    <t>2401 S. 25th Street</t>
  </si>
  <si>
    <t>SEQ Dolfie Lane and Sonoma Trails</t>
  </si>
  <si>
    <t>2500 W. Ennis Ave.</t>
  </si>
  <si>
    <t xml:space="preserve">300 S Park </t>
  </si>
  <si>
    <t>1209 Jacksboro Highway</t>
  </si>
  <si>
    <t>Val DeLeon</t>
  </si>
  <si>
    <t>Hammack Creek Apts</t>
  </si>
  <si>
    <t>NEQ Kennedale Sublett Rd. and Kennedale Pkwy.</t>
  </si>
  <si>
    <t>321 S. Standish Street</t>
  </si>
  <si>
    <t>NWC of League Street and Bell Street</t>
  </si>
  <si>
    <t>2929 Calloway Road</t>
  </si>
  <si>
    <t>Rosewood Senior Villas 19, LP c/o Donna Rickenbacker</t>
  </si>
  <si>
    <t>The Villas at Pine Grove</t>
  </si>
  <si>
    <t>2602 S John Redditt Drive</t>
  </si>
  <si>
    <t>1932 American Legion Dr</t>
  </si>
  <si>
    <t>New Hope Housing Savoy (received new application number: 21707)</t>
  </si>
  <si>
    <t>6315 Savoy Drive</t>
  </si>
  <si>
    <t>Emily Abeln</t>
  </si>
  <si>
    <t>1120 Moy Street</t>
  </si>
  <si>
    <t>Carine Yhap</t>
  </si>
  <si>
    <t>5601 Canal Street</t>
  </si>
  <si>
    <t>6440 Hillcroft Avenue</t>
  </si>
  <si>
    <t>W. of Lockwood Drive &amp; S. of Buffalo Bayou at Drennan Street</t>
  </si>
  <si>
    <t>2077 S Gessner Rd.</t>
  </si>
  <si>
    <t>Approx 102 Carson Ct.</t>
  </si>
  <si>
    <t>Amy Dosen</t>
  </si>
  <si>
    <t>NEC of Hwy 77 and CR 2145</t>
  </si>
  <si>
    <t>Robbye Meyer</t>
  </si>
  <si>
    <t>6306 McNeil Drive</t>
  </si>
  <si>
    <t>S side of W. Decherd St., W of Hearne St.</t>
  </si>
  <si>
    <t>6501 Sanger Ave</t>
  </si>
  <si>
    <t>Residence at Ridgehill</t>
  </si>
  <si>
    <t>12727 N US Hwy 281</t>
  </si>
  <si>
    <t>522 Everest Ave</t>
  </si>
  <si>
    <t>Avanti Legacy at South Bluff</t>
  </si>
  <si>
    <t xml:space="preserve">502 S. Tancahua St. </t>
  </si>
  <si>
    <t>5301 Lipes Blvd</t>
  </si>
  <si>
    <t>1000 N. Jackson Rd</t>
  </si>
  <si>
    <t>125 Beaumont Ave</t>
  </si>
  <si>
    <t>Henry Flores</t>
  </si>
  <si>
    <t>4701 S McColl Rd.</t>
  </si>
  <si>
    <t>Avanti Legacy at Emerald Point</t>
  </si>
  <si>
    <t>3300 N K Center</t>
  </si>
  <si>
    <t>3301 N Jackson Road</t>
  </si>
  <si>
    <t>107 S. San Elizario Rd</t>
  </si>
  <si>
    <t>415 Montana Avenue</t>
  </si>
  <si>
    <t>6137 Will Jordan Place</t>
  </si>
  <si>
    <t>R. L. Bowling, IV</t>
  </si>
  <si>
    <t>Original App Number</t>
  </si>
  <si>
    <t>Estimated Supplemental Credit Request</t>
  </si>
  <si>
    <t>Contact Name</t>
  </si>
  <si>
    <t xml:space="preserve">Texas Department of Housing and Community Affairs
2022 Supplemental (9%) Credit Required Notice of Intent Form Log
</t>
  </si>
  <si>
    <t xml:space="preserve">The list of Required Notice of Intent Forms submitted no later than 5p.m., Austin local time, November 19, 2021 is organized by region and subregion. Requesters of supplemental credits with Original Applications within the At-Risk/USDA Set-Asides are listed first and are organized by best possible score rather than by region. </t>
  </si>
  <si>
    <t>Date:  November 23,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</si>
</sst>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theme="0"/>
      <name val="Calibri"/>
      <family val="2"/>
    </font>
    <font>
      <b/>
      <sz val="11"/>
      <color theme="0"/>
      <name val="Calibri"/>
      <family val="2"/>
    </font>
    <font>
      <b/>
      <sz val="14"/>
      <color rgb="FF000000"/>
      <name val="Cambria"/>
      <family val="1"/>
    </font>
    <font>
      <b/>
      <sz val="9"/>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60">
    <xf numFmtId="0" fontId="0" fillId="0" borderId="0" xfId="0"/>
    <xf numFmtId="0" fontId="4" fillId="0" borderId="0" xfId="0" applyFont="1" applyAlignment="1">
      <alignment wrapText="1"/>
    </xf>
    <xf numFmtId="0" fontId="5" fillId="0" borderId="0" xfId="0" applyFont="1"/>
    <xf numFmtId="0" fontId="5" fillId="0" borderId="0" xfId="0" applyFont="1" applyAlignment="1"/>
    <xf numFmtId="0" fontId="5" fillId="0" borderId="0" xfId="0" applyFont="1" applyFill="1"/>
    <xf numFmtId="0" fontId="4" fillId="0" borderId="0" xfId="0" applyFont="1" applyFill="1" applyAlignment="1">
      <alignment wrapText="1"/>
    </xf>
    <xf numFmtId="0" fontId="5" fillId="0" borderId="0" xfId="0" applyFont="1" applyAlignment="1">
      <alignment horizontal="center"/>
    </xf>
    <xf numFmtId="0" fontId="0" fillId="0" borderId="0" xfId="0" applyAlignment="1"/>
    <xf numFmtId="0" fontId="7" fillId="0" borderId="0" xfId="2" applyFont="1" applyFill="1" applyBorder="1" applyAlignment="1">
      <alignment horizontal="left"/>
    </xf>
    <xf numFmtId="165" fontId="5" fillId="0" borderId="0" xfId="3" applyNumberFormat="1" applyFont="1"/>
    <xf numFmtId="0" fontId="1" fillId="0" borderId="0" xfId="0" applyFont="1"/>
    <xf numFmtId="0" fontId="1" fillId="0" borderId="0" xfId="0" applyFont="1" applyFill="1"/>
    <xf numFmtId="0" fontId="7" fillId="0" borderId="0" xfId="2" applyFont="1" applyFill="1" applyBorder="1" applyAlignment="1">
      <alignment horizontal="center" wrapText="1"/>
    </xf>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center" textRotation="90" wrapText="1"/>
    </xf>
    <xf numFmtId="164" fontId="7" fillId="0" borderId="0" xfId="1" applyNumberFormat="1" applyFont="1" applyFill="1" applyBorder="1" applyAlignment="1">
      <alignment horizontal="center" wrapText="1"/>
    </xf>
    <xf numFmtId="0" fontId="7" fillId="0" borderId="0" xfId="2" applyNumberFormat="1" applyFont="1" applyFill="1" applyBorder="1" applyAlignment="1">
      <alignment horizontal="center" textRotation="90" wrapText="1"/>
    </xf>
    <xf numFmtId="0" fontId="7" fillId="0" borderId="0" xfId="2" applyFont="1" applyFill="1" applyBorder="1" applyAlignment="1">
      <alignment horizontal="left" vertical="top"/>
    </xf>
    <xf numFmtId="5" fontId="7" fillId="0" borderId="0" xfId="1" applyNumberFormat="1" applyFont="1" applyFill="1" applyBorder="1" applyAlignment="1">
      <alignment horizontal="left" vertical="top"/>
    </xf>
    <xf numFmtId="0" fontId="9" fillId="0" borderId="0" xfId="0" applyFont="1"/>
    <xf numFmtId="0" fontId="7" fillId="4" borderId="0" xfId="2" applyFont="1" applyFill="1" applyBorder="1" applyAlignment="1">
      <alignment horizontal="right" vertical="top"/>
    </xf>
    <xf numFmtId="0" fontId="9" fillId="0" borderId="0" xfId="0" applyFont="1" applyAlignment="1"/>
    <xf numFmtId="0" fontId="8" fillId="0" borderId="0" xfId="2" applyFont="1" applyFill="1" applyBorder="1" applyAlignment="1">
      <alignment horizontal="left" vertical="top" wrapText="1"/>
    </xf>
    <xf numFmtId="0" fontId="12" fillId="0" borderId="0" xfId="0" applyFont="1" applyFill="1"/>
    <xf numFmtId="0" fontId="11" fillId="0" borderId="0" xfId="0" applyFont="1" applyFill="1"/>
    <xf numFmtId="5" fontId="7" fillId="0" borderId="0" xfId="1" applyNumberFormat="1" applyFont="1" applyFill="1" applyBorder="1" applyAlignment="1">
      <alignment horizontal="left"/>
    </xf>
    <xf numFmtId="0" fontId="11" fillId="0" borderId="0" xfId="0" applyFont="1" applyBorder="1"/>
    <xf numFmtId="0" fontId="7" fillId="4" borderId="0" xfId="2" applyFont="1" applyFill="1" applyBorder="1" applyAlignment="1">
      <alignment horizontal="right"/>
    </xf>
    <xf numFmtId="0" fontId="7" fillId="4" borderId="0" xfId="2" applyFont="1" applyFill="1" applyBorder="1" applyAlignment="1">
      <alignment horizontal="left" vertical="top"/>
    </xf>
    <xf numFmtId="164" fontId="11" fillId="0" borderId="0" xfId="1" applyNumberFormat="1" applyFont="1" applyFill="1" applyAlignment="1">
      <alignment horizontal="center"/>
    </xf>
    <xf numFmtId="164" fontId="9" fillId="0" borderId="0" xfId="1" applyNumberFormat="1" applyFont="1" applyFill="1" applyAlignment="1">
      <alignment horizontal="center"/>
    </xf>
    <xf numFmtId="164" fontId="1" fillId="0" borderId="0" xfId="1" applyNumberFormat="1" applyFont="1" applyFill="1" applyAlignment="1">
      <alignment horizontal="center"/>
    </xf>
    <xf numFmtId="164" fontId="5" fillId="0" borderId="0" xfId="1" applyNumberFormat="1" applyFont="1" applyFill="1" applyAlignment="1">
      <alignment horizontal="center"/>
    </xf>
    <xf numFmtId="0" fontId="3" fillId="2" borderId="1" xfId="2" applyFont="1" applyFill="1" applyBorder="1" applyAlignment="1">
      <alignment horizontal="center" textRotation="90" wrapText="1"/>
    </xf>
    <xf numFmtId="0" fontId="4" fillId="0" borderId="0" xfId="0" applyFont="1"/>
    <xf numFmtId="165" fontId="7" fillId="0" borderId="0" xfId="3" applyNumberFormat="1" applyFont="1" applyFill="1" applyBorder="1" applyAlignment="1">
      <alignment horizontal="center" wrapText="1"/>
    </xf>
    <xf numFmtId="0" fontId="4" fillId="0" borderId="0" xfId="0" applyNumberFormat="1" applyFont="1" applyFill="1" applyAlignment="1">
      <alignment horizontal="left"/>
    </xf>
    <xf numFmtId="0" fontId="4" fillId="0" borderId="0" xfId="0" applyFont="1" applyFill="1"/>
    <xf numFmtId="1" fontId="4" fillId="0" borderId="0" xfId="0" applyNumberFormat="1" applyFont="1" applyFill="1" applyAlignment="1">
      <alignment horizontal="left"/>
    </xf>
    <xf numFmtId="0" fontId="9" fillId="0" borderId="0" xfId="0" applyFont="1" applyFill="1"/>
    <xf numFmtId="0" fontId="7" fillId="0" borderId="0" xfId="2" applyFont="1" applyFill="1" applyBorder="1" applyAlignment="1">
      <alignment horizontal="right" vertical="top"/>
    </xf>
    <xf numFmtId="0" fontId="9" fillId="0" borderId="0" xfId="0" applyFont="1" applyFill="1" applyAlignment="1"/>
    <xf numFmtId="0" fontId="11" fillId="0" borderId="0" xfId="0" applyFont="1" applyFill="1" applyBorder="1"/>
    <xf numFmtId="0" fontId="4" fillId="0" borderId="0" xfId="0" applyFont="1" applyFill="1" applyAlignment="1">
      <alignment horizontal="left"/>
    </xf>
    <xf numFmtId="0" fontId="14" fillId="0" borderId="0" xfId="0" applyFont="1" applyFill="1" applyAlignment="1"/>
    <xf numFmtId="165" fontId="3" fillId="2" borderId="1" xfId="3" applyNumberFormat="1" applyFont="1" applyFill="1" applyBorder="1" applyAlignment="1">
      <alignment horizontal="center" wrapText="1"/>
    </xf>
    <xf numFmtId="0" fontId="3" fillId="2" borderId="1" xfId="2" applyFont="1" applyFill="1" applyBorder="1" applyAlignment="1">
      <alignment horizontal="center" wrapText="1"/>
    </xf>
    <xf numFmtId="0" fontId="8" fillId="0" borderId="0" xfId="2" applyFont="1" applyFill="1" applyBorder="1" applyAlignment="1">
      <alignment horizontal="left" vertical="top"/>
    </xf>
    <xf numFmtId="0" fontId="8" fillId="4" borderId="0" xfId="2" applyFont="1" applyFill="1" applyBorder="1" applyAlignment="1">
      <alignment horizontal="left"/>
    </xf>
    <xf numFmtId="0" fontId="8" fillId="4" borderId="0" xfId="2" applyFont="1" applyFill="1" applyBorder="1" applyAlignment="1">
      <alignment horizontal="left" vertical="top"/>
    </xf>
    <xf numFmtId="0" fontId="5" fillId="0" borderId="0" xfId="0" applyFont="1" applyAlignment="1">
      <alignment horizontal="left"/>
    </xf>
    <xf numFmtId="0" fontId="3" fillId="2" borderId="2" xfId="2" applyFont="1" applyFill="1" applyBorder="1" applyAlignment="1">
      <alignment horizontal="center" wrapText="1"/>
    </xf>
    <xf numFmtId="2" fontId="3" fillId="2" borderId="2" xfId="2" applyNumberFormat="1" applyFont="1" applyFill="1" applyBorder="1" applyAlignment="1">
      <alignment horizontal="center" wrapText="1"/>
    </xf>
    <xf numFmtId="0" fontId="13" fillId="3" borderId="2" xfId="0" applyFont="1" applyFill="1" applyBorder="1" applyAlignment="1">
      <alignment horizontal="center" textRotation="90" wrapText="1"/>
    </xf>
    <xf numFmtId="0" fontId="4" fillId="0" borderId="0" xfId="0" applyFont="1" applyFill="1" applyAlignment="1">
      <alignment horizontal="right"/>
    </xf>
    <xf numFmtId="0" fontId="3" fillId="2" borderId="1" xfId="2" applyFont="1" applyFill="1" applyBorder="1" applyAlignment="1"/>
    <xf numFmtId="0" fontId="3" fillId="2" borderId="1" xfId="2" applyFont="1" applyFill="1" applyBorder="1" applyAlignment="1">
      <alignment wrapText="1"/>
    </xf>
    <xf numFmtId="0" fontId="3" fillId="2" borderId="1" xfId="2" applyFont="1" applyFill="1" applyBorder="1" applyAlignment="1">
      <alignment horizontal="left" wrapText="1"/>
    </xf>
    <xf numFmtId="0" fontId="3" fillId="0" borderId="1" xfId="2" applyFont="1" applyFill="1" applyBorder="1" applyAlignment="1">
      <alignment horizontal="center" textRotation="90" wrapText="1"/>
    </xf>
    <xf numFmtId="0" fontId="3" fillId="0" borderId="3" xfId="2" applyFont="1" applyFill="1" applyBorder="1" applyAlignment="1">
      <alignment horizontal="center" wrapText="1"/>
    </xf>
    <xf numFmtId="0" fontId="3" fillId="0" borderId="4" xfId="2" applyFont="1" applyFill="1" applyBorder="1" applyAlignment="1">
      <alignment horizontal="center" wrapText="1"/>
    </xf>
    <xf numFmtId="0" fontId="3" fillId="0" borderId="4" xfId="2" applyFont="1" applyFill="1" applyBorder="1" applyAlignment="1">
      <alignment horizontal="center" textRotation="90" wrapText="1"/>
    </xf>
    <xf numFmtId="164" fontId="3" fillId="0" borderId="5" xfId="1" applyNumberFormat="1" applyFont="1" applyFill="1" applyBorder="1" applyAlignment="1">
      <alignment horizontal="center"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wrapText="1"/>
    </xf>
    <xf numFmtId="0" fontId="0" fillId="0" borderId="0" xfId="0" applyNumberFormat="1"/>
    <xf numFmtId="0" fontId="0" fillId="0" borderId="0" xfId="0" quotePrefix="1" applyNumberFormat="1"/>
    <xf numFmtId="0" fontId="0" fillId="0" borderId="0" xfId="0" applyNumberFormat="1" applyFill="1"/>
    <xf numFmtId="0" fontId="4" fillId="4" borderId="0" xfId="0" applyFont="1" applyFill="1" applyBorder="1" applyAlignment="1" applyProtection="1">
      <alignment vertical="center" wrapText="1"/>
    </xf>
    <xf numFmtId="0" fontId="5" fillId="4" borderId="0" xfId="0" applyFont="1" applyFill="1" applyBorder="1" applyProtection="1"/>
    <xf numFmtId="0" fontId="0" fillId="0" borderId="0" xfId="0" applyBorder="1"/>
    <xf numFmtId="0" fontId="5" fillId="0" borderId="0" xfId="0" applyFont="1" applyBorder="1"/>
    <xf numFmtId="0" fontId="5" fillId="4" borderId="6" xfId="0" applyFont="1" applyFill="1" applyBorder="1" applyProtection="1"/>
    <xf numFmtId="0" fontId="5" fillId="4" borderId="7" xfId="0" applyFont="1" applyFill="1" applyBorder="1" applyAlignment="1" applyProtection="1">
      <alignment horizontal="left"/>
    </xf>
    <xf numFmtId="0" fontId="0" fillId="4" borderId="7" xfId="0" applyFill="1" applyBorder="1"/>
    <xf numFmtId="0" fontId="5" fillId="4" borderId="7" xfId="0" applyFont="1" applyFill="1" applyBorder="1" applyProtection="1"/>
    <xf numFmtId="0" fontId="0" fillId="0" borderId="7" xfId="0" applyBorder="1"/>
    <xf numFmtId="0" fontId="5" fillId="4" borderId="8" xfId="0" applyFont="1" applyFill="1" applyBorder="1" applyProtection="1"/>
    <xf numFmtId="0" fontId="5" fillId="4" borderId="10" xfId="0" applyFont="1" applyFill="1" applyBorder="1" applyProtection="1"/>
    <xf numFmtId="0" fontId="6" fillId="4" borderId="11" xfId="0" applyFont="1" applyFill="1" applyBorder="1" applyAlignment="1" applyProtection="1">
      <alignment horizontal="left"/>
    </xf>
    <xf numFmtId="0" fontId="18" fillId="4" borderId="12" xfId="0" applyFont="1" applyFill="1" applyBorder="1" applyAlignment="1" applyProtection="1">
      <alignment horizontal="left"/>
    </xf>
    <xf numFmtId="0" fontId="5" fillId="4" borderId="12" xfId="0" applyFont="1" applyFill="1" applyBorder="1"/>
    <xf numFmtId="0" fontId="0" fillId="4" borderId="12" xfId="0" applyFill="1" applyBorder="1"/>
    <xf numFmtId="0" fontId="19" fillId="4" borderId="12" xfId="0" applyFont="1" applyFill="1" applyBorder="1" applyAlignment="1">
      <alignment vertical="center" wrapText="1"/>
    </xf>
    <xf numFmtId="0" fontId="0" fillId="0" borderId="12" xfId="0" applyBorder="1"/>
    <xf numFmtId="0" fontId="5" fillId="4" borderId="12" xfId="0" applyFont="1" applyFill="1" applyBorder="1" applyProtection="1"/>
    <xf numFmtId="0" fontId="5" fillId="4" borderId="13" xfId="0" applyFont="1" applyFill="1" applyBorder="1" applyProtection="1"/>
    <xf numFmtId="0" fontId="7" fillId="0" borderId="9" xfId="2" applyFont="1" applyFill="1" applyBorder="1" applyAlignment="1">
      <alignment horizontal="left"/>
    </xf>
    <xf numFmtId="0" fontId="5" fillId="0" borderId="10" xfId="0" applyFont="1" applyFill="1" applyBorder="1"/>
    <xf numFmtId="0" fontId="4" fillId="0" borderId="9" xfId="0"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166" fontId="4" fillId="0" borderId="0" xfId="3" applyNumberFormat="1" applyFont="1" applyFill="1" applyBorder="1"/>
    <xf numFmtId="0" fontId="4" fillId="0" borderId="10" xfId="0" applyFont="1" applyFill="1" applyBorder="1" applyAlignment="1">
      <alignment horizontal="right"/>
    </xf>
    <xf numFmtId="0" fontId="4" fillId="0" borderId="0" xfId="0" applyFont="1" applyFill="1" applyBorder="1" applyAlignment="1"/>
    <xf numFmtId="0" fontId="7" fillId="0" borderId="9" xfId="2"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horizontal="center"/>
    </xf>
    <xf numFmtId="0" fontId="10" fillId="0" borderId="0" xfId="0" applyFont="1" applyFill="1" applyBorder="1" applyAlignment="1">
      <alignment horizontal="center"/>
    </xf>
    <xf numFmtId="166" fontId="6" fillId="0" borderId="0" xfId="3" applyNumberFormat="1" applyFont="1" applyFill="1" applyBorder="1"/>
    <xf numFmtId="164" fontId="5" fillId="0" borderId="0" xfId="1" applyNumberFormat="1" applyFont="1" applyFill="1" applyBorder="1" applyAlignment="1">
      <alignment horizontal="center"/>
    </xf>
    <xf numFmtId="0" fontId="5" fillId="0" borderId="10" xfId="0" applyFont="1" applyBorder="1"/>
    <xf numFmtId="0" fontId="8" fillId="0" borderId="9" xfId="2" applyFont="1" applyFill="1" applyBorder="1" applyAlignment="1">
      <alignment horizontal="left" vertical="top" wrapText="1"/>
    </xf>
    <xf numFmtId="0" fontId="12" fillId="0" borderId="9"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xf numFmtId="0" fontId="1" fillId="0" borderId="0" xfId="0" applyFont="1" applyFill="1" applyBorder="1" applyAlignment="1">
      <alignment horizontal="right"/>
    </xf>
    <xf numFmtId="0" fontId="1" fillId="0" borderId="0" xfId="0" applyFont="1" applyFill="1" applyBorder="1" applyAlignment="1">
      <alignment horizontal="center"/>
    </xf>
    <xf numFmtId="0" fontId="11" fillId="0" borderId="0" xfId="0" applyNumberFormat="1" applyFont="1" applyFill="1" applyBorder="1"/>
    <xf numFmtId="0" fontId="11" fillId="0" borderId="9" xfId="0" applyFont="1" applyFill="1" applyBorder="1"/>
    <xf numFmtId="1" fontId="4" fillId="0" borderId="9" xfId="0" applyNumberFormat="1" applyFont="1" applyFill="1" applyBorder="1" applyAlignment="1">
      <alignment horizontal="left"/>
    </xf>
    <xf numFmtId="0" fontId="4" fillId="0" borderId="9" xfId="0" applyFont="1" applyFill="1" applyBorder="1" applyAlignment="1">
      <alignment horizontal="left"/>
    </xf>
    <xf numFmtId="0" fontId="9" fillId="0" borderId="0" xfId="0" applyFont="1" applyBorder="1" applyAlignment="1">
      <alignment horizontal="right"/>
    </xf>
    <xf numFmtId="0" fontId="9" fillId="0" borderId="0" xfId="0" applyFont="1" applyBorder="1" applyAlignment="1"/>
    <xf numFmtId="0" fontId="11" fillId="0" borderId="0" xfId="0" applyNumberFormat="1" applyFont="1" applyBorder="1" applyAlignment="1"/>
    <xf numFmtId="0" fontId="9" fillId="0" borderId="0" xfId="0" applyFont="1" applyBorder="1" applyAlignment="1">
      <alignment horizontal="center"/>
    </xf>
    <xf numFmtId="0" fontId="1" fillId="0" borderId="0" xfId="0" applyFont="1" applyBorder="1" applyAlignment="1"/>
    <xf numFmtId="164" fontId="11" fillId="0" borderId="0" xfId="1" applyNumberFormat="1" applyFont="1" applyFill="1" applyBorder="1" applyAlignment="1">
      <alignment horizontal="center"/>
    </xf>
    <xf numFmtId="0" fontId="5" fillId="0" borderId="0" xfId="0" applyFont="1" applyBorder="1" applyAlignment="1"/>
    <xf numFmtId="0" fontId="5" fillId="0" borderId="10" xfId="0" applyFont="1" applyBorder="1" applyAlignment="1"/>
    <xf numFmtId="164" fontId="9" fillId="0" borderId="0" xfId="1" applyNumberFormat="1" applyFont="1" applyFill="1" applyBorder="1" applyAlignment="1">
      <alignment horizontal="center"/>
    </xf>
    <xf numFmtId="0" fontId="1" fillId="0" borderId="0" xfId="0" applyFont="1" applyBorder="1" applyAlignment="1">
      <alignment horizontal="left"/>
    </xf>
    <xf numFmtId="0" fontId="1" fillId="0" borderId="0" xfId="0" applyFont="1" applyBorder="1"/>
    <xf numFmtId="0" fontId="1" fillId="0" borderId="0" xfId="0" applyFont="1" applyBorder="1" applyAlignment="1">
      <alignment horizontal="right"/>
    </xf>
    <xf numFmtId="0" fontId="1" fillId="0" borderId="0" xfId="0" applyFont="1" applyBorder="1" applyAlignment="1">
      <alignment horizontal="center"/>
    </xf>
    <xf numFmtId="164" fontId="1" fillId="0" borderId="0" xfId="1" applyNumberFormat="1" applyFont="1" applyFill="1" applyBorder="1" applyAlignment="1">
      <alignment horizontal="center"/>
    </xf>
    <xf numFmtId="0" fontId="9" fillId="0" borderId="0" xfId="0" applyFont="1" applyBorder="1"/>
    <xf numFmtId="0" fontId="11" fillId="0" borderId="0" xfId="0" applyNumberFormat="1" applyFont="1" applyBorder="1"/>
    <xf numFmtId="0" fontId="9" fillId="0" borderId="0" xfId="0" applyFont="1" applyFill="1" applyBorder="1" applyAlignment="1"/>
    <xf numFmtId="0" fontId="4" fillId="0" borderId="0" xfId="0" applyNumberFormat="1" applyFont="1" applyFill="1" applyBorder="1" applyAlignment="1">
      <alignment horizontal="left"/>
    </xf>
    <xf numFmtId="0" fontId="0" fillId="0" borderId="10" xfId="0" applyBorder="1"/>
    <xf numFmtId="165" fontId="4" fillId="0" borderId="0" xfId="3" applyNumberFormat="1" applyFont="1" applyFill="1" applyBorder="1"/>
    <xf numFmtId="0" fontId="4" fillId="0" borderId="10" xfId="0" applyFont="1" applyFill="1" applyBorder="1"/>
    <xf numFmtId="0" fontId="12" fillId="0" borderId="11" xfId="0" applyFont="1" applyBorder="1"/>
    <xf numFmtId="0" fontId="12" fillId="0" borderId="12" xfId="0" applyFont="1" applyBorder="1" applyAlignment="1">
      <alignment horizontal="left"/>
    </xf>
    <xf numFmtId="5" fontId="12" fillId="0" borderId="12" xfId="0" applyNumberFormat="1" applyFont="1" applyBorder="1" applyAlignment="1">
      <alignment horizontal="left"/>
    </xf>
    <xf numFmtId="0" fontId="12" fillId="0" borderId="12" xfId="0" applyFont="1" applyBorder="1"/>
    <xf numFmtId="165" fontId="6" fillId="0" borderId="12" xfId="3" applyNumberFormat="1" applyFont="1" applyFill="1" applyBorder="1"/>
    <xf numFmtId="164" fontId="12" fillId="0" borderId="12" xfId="1" applyNumberFormat="1" applyFont="1" applyFill="1" applyBorder="1" applyAlignment="1">
      <alignment horizontal="center"/>
    </xf>
    <xf numFmtId="0" fontId="16" fillId="0" borderId="12" xfId="0" applyFont="1" applyBorder="1"/>
    <xf numFmtId="5" fontId="15" fillId="0" borderId="12" xfId="0" applyNumberFormat="1" applyFont="1" applyBorder="1" applyAlignment="1"/>
    <xf numFmtId="0" fontId="5" fillId="0" borderId="13" xfId="0" applyFont="1" applyBorder="1"/>
    <xf numFmtId="0" fontId="3" fillId="2" borderId="14" xfId="2" applyFont="1" applyFill="1" applyBorder="1" applyAlignment="1">
      <alignment horizontal="center" textRotation="90" wrapText="1"/>
    </xf>
    <xf numFmtId="0" fontId="3" fillId="2" borderId="15" xfId="2" applyFont="1" applyFill="1" applyBorder="1" applyAlignment="1"/>
    <xf numFmtId="0" fontId="3" fillId="2" borderId="15" xfId="2" applyFont="1" applyFill="1" applyBorder="1" applyAlignment="1">
      <alignment wrapText="1"/>
    </xf>
    <xf numFmtId="0" fontId="3" fillId="2" borderId="15" xfId="2" applyFont="1" applyFill="1" applyBorder="1" applyAlignment="1">
      <alignment horizontal="center" wrapText="1"/>
    </xf>
    <xf numFmtId="0" fontId="3" fillId="2" borderId="15" xfId="2" applyFont="1" applyFill="1" applyBorder="1" applyAlignment="1">
      <alignment horizontal="left" wrapText="1"/>
    </xf>
    <xf numFmtId="0" fontId="3" fillId="2" borderId="15" xfId="2" applyFont="1" applyFill="1" applyBorder="1" applyAlignment="1">
      <alignment horizontal="center" textRotation="90" wrapText="1"/>
    </xf>
    <xf numFmtId="165" fontId="3" fillId="2" borderId="15" xfId="3" applyNumberFormat="1" applyFont="1" applyFill="1" applyBorder="1" applyAlignment="1">
      <alignment horizontal="center" wrapText="1"/>
    </xf>
    <xf numFmtId="2" fontId="3" fillId="2" borderId="15" xfId="2" applyNumberFormat="1" applyFont="1" applyFill="1" applyBorder="1" applyAlignment="1">
      <alignment horizontal="center" wrapText="1"/>
    </xf>
    <xf numFmtId="0" fontId="13" fillId="3" borderId="16" xfId="0" applyFont="1" applyFill="1" applyBorder="1" applyAlignment="1">
      <alignment horizontal="center" textRotation="90" wrapText="1"/>
    </xf>
    <xf numFmtId="0" fontId="12" fillId="0" borderId="12" xfId="0" applyFont="1" applyBorder="1" applyAlignment="1">
      <alignment horizontal="center"/>
    </xf>
    <xf numFmtId="0" fontId="17" fillId="4" borderId="7" xfId="0" applyFont="1" applyFill="1" applyBorder="1" applyAlignment="1" applyProtection="1">
      <alignment horizontal="left" wrapText="1"/>
    </xf>
    <xf numFmtId="0" fontId="4" fillId="4" borderId="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cellXfs>
  <cellStyles count="4">
    <cellStyle name="Comma" xfId="3" builtinId="3"/>
    <cellStyle name="Currency" xfId="1" builtinId="4"/>
    <cellStyle name="Normal" xfId="0" builtinId="0"/>
    <cellStyle name="Normal_Sheet1"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515470</xdr:colOff>
      <xdr:row>0</xdr:row>
      <xdr:rowOff>0</xdr:rowOff>
    </xdr:from>
    <xdr:to>
      <xdr:col>1</xdr:col>
      <xdr:colOff>1526316</xdr:colOff>
      <xdr:row>1</xdr:row>
      <xdr:rowOff>3758</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1053352" y="0"/>
          <a:ext cx="1010846" cy="9450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90"/>
  <sheetViews>
    <sheetView tabSelected="1" zoomScale="85" zoomScaleNormal="85" zoomScaleSheetLayoutView="70" workbookViewId="0"/>
  </sheetViews>
  <sheetFormatPr defaultColWidth="9.140625" defaultRowHeight="12.75" x14ac:dyDescent="0.2"/>
  <cols>
    <col min="1" max="1" width="8" style="2" customWidth="1"/>
    <col min="2" max="2" width="25.42578125" style="51" customWidth="1"/>
    <col min="3" max="3" width="22.5703125" style="2" customWidth="1"/>
    <col min="4" max="4" width="12.85546875" style="2" customWidth="1"/>
    <col min="5" max="5" width="8.7109375" style="2" customWidth="1"/>
    <col min="6" max="6" width="11.85546875" style="2" customWidth="1"/>
    <col min="7" max="7" width="4" style="6" customWidth="1"/>
    <col min="8" max="8" width="6.7109375" style="2" customWidth="1"/>
    <col min="9" max="9" width="2.7109375" style="6" customWidth="1"/>
    <col min="10" max="11" width="2.42578125" style="6" customWidth="1"/>
    <col min="12" max="12" width="6.85546875" style="2" hidden="1" customWidth="1"/>
    <col min="13" max="13" width="4.28515625" style="2" hidden="1" customWidth="1"/>
    <col min="14" max="14" width="3.5703125" style="2" hidden="1" customWidth="1"/>
    <col min="15" max="15" width="6" style="2" hidden="1" customWidth="1"/>
    <col min="16" max="16" width="8.5703125" style="2" customWidth="1"/>
    <col min="17" max="17" width="16.85546875" style="9" customWidth="1"/>
    <col min="18" max="18" width="2.85546875" style="33" hidden="1" customWidth="1"/>
    <col min="19" max="19" width="18.42578125" style="2" customWidth="1"/>
    <col min="20" max="20" width="13" style="2" customWidth="1"/>
    <col min="21" max="21" width="5.5703125" style="2" customWidth="1"/>
    <col min="22" max="22" width="2" style="2" customWidth="1"/>
    <col min="23" max="16384" width="9.140625" style="2"/>
  </cols>
  <sheetData>
    <row r="1" spans="1:100" ht="74.25" customHeight="1" x14ac:dyDescent="0.25">
      <c r="A1" s="73"/>
      <c r="B1" s="74"/>
      <c r="C1" s="157" t="s">
        <v>261</v>
      </c>
      <c r="D1" s="157"/>
      <c r="E1" s="157"/>
      <c r="F1" s="157"/>
      <c r="G1" s="157"/>
      <c r="H1" s="157"/>
      <c r="I1" s="157"/>
      <c r="J1" s="157"/>
      <c r="K1" s="157"/>
      <c r="L1" s="157"/>
      <c r="M1" s="157"/>
      <c r="N1" s="75"/>
      <c r="O1" s="75"/>
      <c r="P1" s="75"/>
      <c r="Q1" s="76"/>
      <c r="R1" s="77"/>
      <c r="S1" s="76"/>
      <c r="T1" s="76"/>
      <c r="U1" s="78"/>
    </row>
    <row r="2" spans="1:100" ht="13.5" customHeight="1" x14ac:dyDescent="0.25">
      <c r="A2" s="158" t="s">
        <v>262</v>
      </c>
      <c r="B2" s="159"/>
      <c r="C2" s="159"/>
      <c r="D2" s="159"/>
      <c r="E2" s="159"/>
      <c r="F2" s="159"/>
      <c r="G2" s="159"/>
      <c r="H2" s="159"/>
      <c r="I2" s="159"/>
      <c r="J2" s="159"/>
      <c r="K2" s="159"/>
      <c r="L2" s="159"/>
      <c r="M2" s="69"/>
      <c r="N2" s="69"/>
      <c r="O2" s="69"/>
      <c r="P2" s="69"/>
      <c r="Q2" s="69"/>
      <c r="R2" s="71"/>
      <c r="S2" s="70"/>
      <c r="T2" s="70"/>
      <c r="U2" s="79"/>
    </row>
    <row r="3" spans="1:100" ht="13.5" customHeight="1" x14ac:dyDescent="0.25">
      <c r="A3" s="158"/>
      <c r="B3" s="159"/>
      <c r="C3" s="159"/>
      <c r="D3" s="159"/>
      <c r="E3" s="159"/>
      <c r="F3" s="159"/>
      <c r="G3" s="159"/>
      <c r="H3" s="159"/>
      <c r="I3" s="159"/>
      <c r="J3" s="159"/>
      <c r="K3" s="159"/>
      <c r="L3" s="159"/>
      <c r="M3" s="69"/>
      <c r="N3" s="69"/>
      <c r="O3" s="69"/>
      <c r="P3" s="69"/>
      <c r="Q3" s="69"/>
      <c r="R3" s="71"/>
      <c r="S3" s="70"/>
      <c r="T3" s="70"/>
      <c r="U3" s="79"/>
    </row>
    <row r="4" spans="1:100" ht="13.5" customHeight="1" x14ac:dyDescent="0.25">
      <c r="A4" s="158"/>
      <c r="B4" s="159"/>
      <c r="C4" s="159"/>
      <c r="D4" s="159"/>
      <c r="E4" s="159"/>
      <c r="F4" s="159"/>
      <c r="G4" s="159"/>
      <c r="H4" s="159"/>
      <c r="I4" s="159"/>
      <c r="J4" s="159"/>
      <c r="K4" s="159"/>
      <c r="L4" s="159"/>
      <c r="M4" s="69"/>
      <c r="N4" s="69"/>
      <c r="O4" s="69"/>
      <c r="P4" s="69"/>
      <c r="Q4" s="69"/>
      <c r="R4" s="71"/>
      <c r="S4" s="70"/>
      <c r="T4" s="70"/>
      <c r="U4" s="79"/>
    </row>
    <row r="5" spans="1:100" ht="13.5" customHeight="1" x14ac:dyDescent="0.25">
      <c r="A5" s="158"/>
      <c r="B5" s="159"/>
      <c r="C5" s="159"/>
      <c r="D5" s="159"/>
      <c r="E5" s="159"/>
      <c r="F5" s="159"/>
      <c r="G5" s="159"/>
      <c r="H5" s="159"/>
      <c r="I5" s="159"/>
      <c r="J5" s="159"/>
      <c r="K5" s="159"/>
      <c r="L5" s="159"/>
      <c r="M5" s="69"/>
      <c r="N5" s="69"/>
      <c r="O5" s="69"/>
      <c r="P5" s="69"/>
      <c r="Q5" s="69"/>
      <c r="R5" s="71"/>
      <c r="S5" s="70"/>
      <c r="T5" s="70"/>
      <c r="U5" s="79"/>
    </row>
    <row r="6" spans="1:100" s="4" customFormat="1" ht="16.5" customHeight="1" thickBot="1" x14ac:dyDescent="0.3">
      <c r="A6" s="80" t="s">
        <v>263</v>
      </c>
      <c r="B6" s="81"/>
      <c r="C6" s="82"/>
      <c r="D6" s="82"/>
      <c r="E6" s="83"/>
      <c r="F6" s="83"/>
      <c r="G6" s="83"/>
      <c r="H6" s="83"/>
      <c r="I6" s="83"/>
      <c r="J6" s="83"/>
      <c r="K6" s="83"/>
      <c r="L6" s="83"/>
      <c r="M6" s="83"/>
      <c r="N6" s="83"/>
      <c r="O6" s="84"/>
      <c r="P6" s="84"/>
      <c r="Q6" s="84"/>
      <c r="R6" s="85"/>
      <c r="S6" s="86"/>
      <c r="T6" s="86"/>
      <c r="U6" s="87"/>
    </row>
    <row r="7" spans="1:100" s="1" customFormat="1" ht="87" customHeight="1" thickBot="1" x14ac:dyDescent="0.3">
      <c r="A7" s="147" t="s">
        <v>258</v>
      </c>
      <c r="B7" s="148" t="s">
        <v>2</v>
      </c>
      <c r="C7" s="149" t="s">
        <v>9</v>
      </c>
      <c r="D7" s="149" t="s">
        <v>1</v>
      </c>
      <c r="E7" s="150" t="s">
        <v>10</v>
      </c>
      <c r="F7" s="151" t="s">
        <v>3</v>
      </c>
      <c r="G7" s="152" t="s">
        <v>4</v>
      </c>
      <c r="H7" s="152" t="s">
        <v>11</v>
      </c>
      <c r="I7" s="152" t="s">
        <v>8</v>
      </c>
      <c r="J7" s="152" t="s">
        <v>7</v>
      </c>
      <c r="K7" s="152" t="s">
        <v>6</v>
      </c>
      <c r="L7" s="152" t="s">
        <v>16</v>
      </c>
      <c r="M7" s="152" t="s">
        <v>12</v>
      </c>
      <c r="N7" s="152" t="s">
        <v>13</v>
      </c>
      <c r="O7" s="152" t="s">
        <v>5</v>
      </c>
      <c r="P7" s="152" t="s">
        <v>85</v>
      </c>
      <c r="Q7" s="153" t="s">
        <v>259</v>
      </c>
      <c r="R7" s="152" t="s">
        <v>87</v>
      </c>
      <c r="S7" s="150" t="s">
        <v>260</v>
      </c>
      <c r="T7" s="154" t="s">
        <v>14</v>
      </c>
      <c r="U7" s="155" t="s">
        <v>145</v>
      </c>
      <c r="Y7"/>
      <c r="Z7"/>
      <c r="AA7"/>
      <c r="AB7"/>
      <c r="AC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5" customFormat="1" ht="12.75" customHeight="1" x14ac:dyDescent="0.25">
      <c r="A8" s="88" t="s">
        <v>15</v>
      </c>
      <c r="B8" s="8"/>
      <c r="C8" s="13"/>
      <c r="D8" s="12"/>
      <c r="E8" s="12"/>
      <c r="F8" s="14"/>
      <c r="G8" s="15"/>
      <c r="H8" s="15"/>
      <c r="I8" s="15"/>
      <c r="J8" s="15"/>
      <c r="K8" s="15"/>
      <c r="L8" s="15"/>
      <c r="M8" s="15"/>
      <c r="N8" s="15"/>
      <c r="O8" s="15"/>
      <c r="P8" s="15"/>
      <c r="Q8" s="36"/>
      <c r="R8" s="16"/>
      <c r="S8" s="12"/>
      <c r="T8" s="17"/>
      <c r="U8" s="89"/>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100" s="35" customFormat="1" ht="13.9" customHeight="1" x14ac:dyDescent="0.2">
      <c r="A9" s="90">
        <v>20217</v>
      </c>
      <c r="B9" s="91" t="s">
        <v>103</v>
      </c>
      <c r="C9" s="92" t="s">
        <v>194</v>
      </c>
      <c r="D9" s="92" t="s">
        <v>104</v>
      </c>
      <c r="E9" s="93">
        <v>77879</v>
      </c>
      <c r="F9" s="92" t="s">
        <v>68</v>
      </c>
      <c r="G9" s="93">
        <v>8</v>
      </c>
      <c r="H9" s="92" t="s">
        <v>43</v>
      </c>
      <c r="I9" s="94"/>
      <c r="J9" s="94" t="s">
        <v>44</v>
      </c>
      <c r="K9" s="94"/>
      <c r="L9" s="92" t="s">
        <v>83</v>
      </c>
      <c r="M9" s="92">
        <v>24</v>
      </c>
      <c r="N9" s="92">
        <v>0</v>
      </c>
      <c r="O9" s="92">
        <v>24</v>
      </c>
      <c r="P9" s="92" t="s">
        <v>45</v>
      </c>
      <c r="Q9" s="95">
        <v>10000</v>
      </c>
      <c r="R9" s="94"/>
      <c r="S9" s="92" t="s">
        <v>171</v>
      </c>
      <c r="T9" s="92">
        <v>48051970500</v>
      </c>
      <c r="U9" s="96">
        <v>163</v>
      </c>
    </row>
    <row r="10" spans="1:100" s="35" customFormat="1" ht="13.9" customHeight="1" x14ac:dyDescent="0.2">
      <c r="A10" s="90">
        <v>20202</v>
      </c>
      <c r="B10" s="91" t="s">
        <v>195</v>
      </c>
      <c r="C10" s="92" t="s">
        <v>196</v>
      </c>
      <c r="D10" s="92" t="s">
        <v>73</v>
      </c>
      <c r="E10" s="93">
        <v>78702</v>
      </c>
      <c r="F10" s="92" t="s">
        <v>72</v>
      </c>
      <c r="G10" s="93">
        <v>7</v>
      </c>
      <c r="H10" s="92" t="s">
        <v>50</v>
      </c>
      <c r="I10" s="94" t="s">
        <v>44</v>
      </c>
      <c r="J10" s="94"/>
      <c r="K10" s="94" t="s">
        <v>44</v>
      </c>
      <c r="L10" s="92" t="s">
        <v>84</v>
      </c>
      <c r="M10" s="92">
        <v>140</v>
      </c>
      <c r="N10" s="92">
        <v>16</v>
      </c>
      <c r="O10" s="92">
        <v>156</v>
      </c>
      <c r="P10" s="92" t="s">
        <v>47</v>
      </c>
      <c r="Q10" s="95">
        <v>140000</v>
      </c>
      <c r="R10" s="94"/>
      <c r="S10" s="92" t="s">
        <v>102</v>
      </c>
      <c r="T10" s="92">
        <v>48453000902</v>
      </c>
      <c r="U10" s="96">
        <v>163</v>
      </c>
    </row>
    <row r="11" spans="1:100" s="35" customFormat="1" ht="13.9" customHeight="1" x14ac:dyDescent="0.2">
      <c r="A11" s="90">
        <v>20332</v>
      </c>
      <c r="B11" s="91" t="s">
        <v>100</v>
      </c>
      <c r="C11" s="92" t="s">
        <v>197</v>
      </c>
      <c r="D11" s="92" t="s">
        <v>101</v>
      </c>
      <c r="E11" s="93">
        <v>75442</v>
      </c>
      <c r="F11" s="92" t="s">
        <v>67</v>
      </c>
      <c r="G11" s="93">
        <v>3</v>
      </c>
      <c r="H11" s="92" t="s">
        <v>43</v>
      </c>
      <c r="I11" s="94"/>
      <c r="J11" s="94" t="s">
        <v>44</v>
      </c>
      <c r="K11" s="94"/>
      <c r="L11" s="92" t="s">
        <v>83</v>
      </c>
      <c r="M11" s="92">
        <v>32</v>
      </c>
      <c r="N11" s="92">
        <v>0</v>
      </c>
      <c r="O11" s="92">
        <v>32</v>
      </c>
      <c r="P11" s="92" t="s">
        <v>47</v>
      </c>
      <c r="Q11" s="95">
        <v>10750</v>
      </c>
      <c r="R11" s="94"/>
      <c r="S11" s="92" t="s">
        <v>171</v>
      </c>
      <c r="T11" s="92">
        <v>48085031100</v>
      </c>
      <c r="U11" s="96">
        <v>162</v>
      </c>
    </row>
    <row r="12" spans="1:100" s="35" customFormat="1" ht="13.9" customHeight="1" x14ac:dyDescent="0.2">
      <c r="A12" s="90">
        <v>20235</v>
      </c>
      <c r="B12" s="91" t="s">
        <v>105</v>
      </c>
      <c r="C12" s="92" t="s">
        <v>106</v>
      </c>
      <c r="D12" s="92" t="s">
        <v>107</v>
      </c>
      <c r="E12" s="93">
        <v>77864</v>
      </c>
      <c r="F12" s="92" t="s">
        <v>108</v>
      </c>
      <c r="G12" s="93">
        <v>8</v>
      </c>
      <c r="H12" s="92" t="s">
        <v>43</v>
      </c>
      <c r="I12" s="94"/>
      <c r="J12" s="94" t="s">
        <v>44</v>
      </c>
      <c r="K12" s="94"/>
      <c r="L12" s="92" t="s">
        <v>83</v>
      </c>
      <c r="M12" s="92">
        <v>32</v>
      </c>
      <c r="N12" s="92">
        <v>0</v>
      </c>
      <c r="O12" s="92">
        <v>32</v>
      </c>
      <c r="P12" s="92" t="s">
        <v>45</v>
      </c>
      <c r="Q12" s="95">
        <v>13000</v>
      </c>
      <c r="R12" s="94"/>
      <c r="S12" s="92" t="s">
        <v>171</v>
      </c>
      <c r="T12" s="92">
        <v>48313000400</v>
      </c>
      <c r="U12" s="96">
        <v>162</v>
      </c>
    </row>
    <row r="13" spans="1:100" s="38" customFormat="1" ht="13.9" customHeight="1" x14ac:dyDescent="0.2">
      <c r="A13" s="90">
        <v>19077</v>
      </c>
      <c r="B13" s="91" t="s">
        <v>198</v>
      </c>
      <c r="C13" s="92" t="s">
        <v>199</v>
      </c>
      <c r="D13" s="97" t="s">
        <v>51</v>
      </c>
      <c r="E13" s="93">
        <v>77087</v>
      </c>
      <c r="F13" s="92" t="s">
        <v>52</v>
      </c>
      <c r="G13" s="93">
        <v>6</v>
      </c>
      <c r="H13" s="92" t="s">
        <v>50</v>
      </c>
      <c r="I13" s="94" t="s">
        <v>44</v>
      </c>
      <c r="J13" s="94"/>
      <c r="K13" s="94" t="s">
        <v>44</v>
      </c>
      <c r="L13" s="92" t="s">
        <v>163</v>
      </c>
      <c r="M13" s="92">
        <v>200</v>
      </c>
      <c r="N13" s="92">
        <v>0</v>
      </c>
      <c r="O13" s="92">
        <v>200</v>
      </c>
      <c r="P13" s="92" t="s">
        <v>45</v>
      </c>
      <c r="Q13" s="95">
        <v>135870</v>
      </c>
      <c r="R13" s="94"/>
      <c r="S13" s="92" t="s">
        <v>162</v>
      </c>
      <c r="T13" s="92">
        <v>48201332600</v>
      </c>
      <c r="U13" s="96">
        <v>158</v>
      </c>
    </row>
    <row r="14" spans="1:100" ht="13.9" customHeight="1" x14ac:dyDescent="0.25">
      <c r="A14" s="98" t="s">
        <v>99</v>
      </c>
      <c r="B14" s="48"/>
      <c r="C14" s="19">
        <v>750000</v>
      </c>
      <c r="D14" s="99"/>
      <c r="E14" s="100"/>
      <c r="F14" s="99"/>
      <c r="G14" s="100"/>
      <c r="H14" s="99"/>
      <c r="I14" s="101"/>
      <c r="J14" s="102"/>
      <c r="K14" s="101"/>
      <c r="L14" s="99"/>
      <c r="M14" s="99"/>
      <c r="N14" s="99"/>
      <c r="O14" s="99"/>
      <c r="P14" s="41" t="s">
        <v>156</v>
      </c>
      <c r="Q14" s="103">
        <f>SUM(Q9:Q13)</f>
        <v>309620</v>
      </c>
      <c r="R14" s="104"/>
      <c r="S14" s="92"/>
      <c r="T14" s="72"/>
      <c r="U14" s="105"/>
      <c r="V14"/>
      <c r="AN14" s="30"/>
      <c r="AO14" s="45"/>
      <c r="AP14" s="40"/>
      <c r="AQ14" s="55"/>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100" ht="9.75" customHeight="1" x14ac:dyDescent="0.25">
      <c r="A15" s="106"/>
      <c r="B15" s="18"/>
      <c r="C15" s="19"/>
      <c r="D15" s="99"/>
      <c r="E15" s="100"/>
      <c r="F15" s="99"/>
      <c r="G15" s="100"/>
      <c r="H15" s="99"/>
      <c r="I15" s="101"/>
      <c r="J15" s="102"/>
      <c r="K15" s="101"/>
      <c r="L15" s="99"/>
      <c r="M15" s="99"/>
      <c r="N15" s="99"/>
      <c r="O15" s="99"/>
      <c r="P15" s="99"/>
      <c r="Q15" s="95"/>
      <c r="R15" s="72"/>
      <c r="S15" s="92"/>
      <c r="T15" s="72"/>
      <c r="U15" s="105"/>
      <c r="V15"/>
      <c r="AN15" s="31"/>
      <c r="AO15" s="42"/>
      <c r="AP15" s="40"/>
      <c r="AQ15" s="5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100" ht="13.9" customHeight="1" x14ac:dyDescent="0.25">
      <c r="A16" s="107" t="s">
        <v>17</v>
      </c>
      <c r="B16" s="108"/>
      <c r="C16" s="109"/>
      <c r="D16" s="110"/>
      <c r="E16" s="111"/>
      <c r="F16" s="110"/>
      <c r="G16" s="111"/>
      <c r="H16" s="110"/>
      <c r="I16" s="112"/>
      <c r="J16" s="110"/>
      <c r="K16" s="112"/>
      <c r="L16" s="110"/>
      <c r="M16" s="110"/>
      <c r="N16" s="110"/>
      <c r="O16" s="110"/>
      <c r="P16" s="110"/>
      <c r="Q16" s="95"/>
      <c r="R16" s="72"/>
      <c r="S16" s="92"/>
      <c r="T16" s="72"/>
      <c r="U16" s="105"/>
      <c r="AN16" s="32"/>
      <c r="AO16" s="11"/>
      <c r="AP16" s="11"/>
      <c r="AQ16" s="55"/>
    </row>
    <row r="17" spans="1:91" s="35" customFormat="1" ht="13.9" customHeight="1" x14ac:dyDescent="0.2">
      <c r="A17" s="90">
        <v>20272</v>
      </c>
      <c r="B17" s="91" t="s">
        <v>109</v>
      </c>
      <c r="C17" s="92" t="s">
        <v>200</v>
      </c>
      <c r="D17" s="92" t="s">
        <v>54</v>
      </c>
      <c r="E17" s="93">
        <v>79029</v>
      </c>
      <c r="F17" s="92" t="s">
        <v>55</v>
      </c>
      <c r="G17" s="93">
        <v>1</v>
      </c>
      <c r="H17" s="92" t="s">
        <v>43</v>
      </c>
      <c r="I17" s="94"/>
      <c r="J17" s="94"/>
      <c r="K17" s="94"/>
      <c r="L17" s="92" t="s">
        <v>82</v>
      </c>
      <c r="M17" s="92">
        <v>56</v>
      </c>
      <c r="N17" s="92">
        <v>8</v>
      </c>
      <c r="O17" s="92">
        <v>64</v>
      </c>
      <c r="P17" s="92" t="s">
        <v>47</v>
      </c>
      <c r="Q17" s="95">
        <v>44000</v>
      </c>
      <c r="R17" s="94"/>
      <c r="S17" s="92" t="s">
        <v>201</v>
      </c>
      <c r="T17" s="92">
        <v>48341950200</v>
      </c>
      <c r="U17" s="96">
        <v>166</v>
      </c>
    </row>
    <row r="18" spans="1:91" ht="13.9" customHeight="1" x14ac:dyDescent="0.25">
      <c r="A18" s="98" t="s">
        <v>146</v>
      </c>
      <c r="B18" s="48"/>
      <c r="C18" s="19">
        <v>44840.752021593136</v>
      </c>
      <c r="D18" s="99"/>
      <c r="E18" s="100"/>
      <c r="F18" s="99"/>
      <c r="G18" s="100"/>
      <c r="H18" s="113"/>
      <c r="I18" s="101"/>
      <c r="J18" s="110"/>
      <c r="K18" s="101"/>
      <c r="L18" s="99"/>
      <c r="M18" s="99"/>
      <c r="N18" s="99"/>
      <c r="O18" s="99"/>
      <c r="P18" s="41" t="s">
        <v>156</v>
      </c>
      <c r="Q18" s="103">
        <f>SUM(Q17)</f>
        <v>44000</v>
      </c>
      <c r="R18" s="72"/>
      <c r="S18" s="92"/>
      <c r="T18" s="72"/>
      <c r="U18" s="105"/>
      <c r="AN18" s="30"/>
      <c r="AO18" s="42"/>
      <c r="AP18" s="40"/>
      <c r="AQ18" s="55"/>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ht="9.75" customHeight="1" x14ac:dyDescent="0.25">
      <c r="A19" s="106"/>
      <c r="B19" s="18"/>
      <c r="C19" s="19"/>
      <c r="D19" s="99"/>
      <c r="E19" s="100"/>
      <c r="F19" s="99"/>
      <c r="G19" s="100"/>
      <c r="H19" s="99"/>
      <c r="I19" s="101"/>
      <c r="J19" s="102"/>
      <c r="K19" s="101"/>
      <c r="L19" s="99"/>
      <c r="M19" s="99"/>
      <c r="N19" s="99"/>
      <c r="O19" s="99"/>
      <c r="P19" s="99"/>
      <c r="Q19" s="95"/>
      <c r="R19" s="72"/>
      <c r="S19" s="92"/>
      <c r="T19" s="72"/>
      <c r="U19" s="105"/>
      <c r="AN19" s="31"/>
      <c r="AO19" s="42"/>
      <c r="AP19" s="40"/>
      <c r="AQ19" s="55"/>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91" ht="13.9" customHeight="1" x14ac:dyDescent="0.25">
      <c r="A20" s="107" t="s">
        <v>18</v>
      </c>
      <c r="B20" s="108"/>
      <c r="C20" s="109"/>
      <c r="D20" s="110"/>
      <c r="E20" s="111"/>
      <c r="F20" s="110"/>
      <c r="G20" s="111"/>
      <c r="H20" s="110"/>
      <c r="I20" s="112"/>
      <c r="J20" s="110"/>
      <c r="K20" s="112"/>
      <c r="L20" s="110"/>
      <c r="M20" s="110"/>
      <c r="N20" s="110"/>
      <c r="O20" s="110"/>
      <c r="P20" s="110"/>
      <c r="Q20" s="95"/>
      <c r="R20" s="72"/>
      <c r="S20" s="92"/>
      <c r="T20" s="72"/>
      <c r="U20" s="105"/>
      <c r="AN20" s="32"/>
      <c r="AO20" s="11"/>
      <c r="AP20" s="11"/>
      <c r="AQ20" s="55"/>
    </row>
    <row r="21" spans="1:91" s="35" customFormat="1" ht="13.9" customHeight="1" x14ac:dyDescent="0.2">
      <c r="A21" s="90">
        <v>19088</v>
      </c>
      <c r="B21" s="91" t="s">
        <v>166</v>
      </c>
      <c r="C21" s="92" t="s">
        <v>205</v>
      </c>
      <c r="D21" s="97" t="s">
        <v>164</v>
      </c>
      <c r="E21" s="93">
        <v>79401</v>
      </c>
      <c r="F21" s="92" t="s">
        <v>164</v>
      </c>
      <c r="G21" s="93">
        <v>1</v>
      </c>
      <c r="H21" s="92" t="s">
        <v>50</v>
      </c>
      <c r="I21" s="94"/>
      <c r="J21" s="94"/>
      <c r="K21" s="94"/>
      <c r="L21" s="92" t="s">
        <v>165</v>
      </c>
      <c r="M21" s="92">
        <v>75</v>
      </c>
      <c r="N21" s="92">
        <v>14</v>
      </c>
      <c r="O21" s="92">
        <v>89</v>
      </c>
      <c r="P21" s="92" t="s">
        <v>47</v>
      </c>
      <c r="Q21" s="95">
        <v>79927.27</v>
      </c>
      <c r="R21" s="94"/>
      <c r="S21" s="92" t="s">
        <v>206</v>
      </c>
      <c r="T21" s="92">
        <v>48303000700</v>
      </c>
      <c r="U21" s="96">
        <v>159</v>
      </c>
    </row>
    <row r="22" spans="1:91" s="38" customFormat="1" ht="13.9" customHeight="1" x14ac:dyDescent="0.2">
      <c r="A22" s="90">
        <v>20042</v>
      </c>
      <c r="B22" s="91" t="s">
        <v>202</v>
      </c>
      <c r="C22" s="92" t="s">
        <v>203</v>
      </c>
      <c r="D22" s="92" t="s">
        <v>56</v>
      </c>
      <c r="E22" s="93">
        <v>79107</v>
      </c>
      <c r="F22" s="92" t="s">
        <v>57</v>
      </c>
      <c r="G22" s="93">
        <v>1</v>
      </c>
      <c r="H22" s="92" t="s">
        <v>50</v>
      </c>
      <c r="I22" s="94"/>
      <c r="J22" s="94"/>
      <c r="K22" s="94"/>
      <c r="L22" s="92" t="s">
        <v>110</v>
      </c>
      <c r="M22" s="92">
        <v>124</v>
      </c>
      <c r="N22" s="92">
        <v>0</v>
      </c>
      <c r="O22" s="92">
        <v>124</v>
      </c>
      <c r="P22" s="92" t="s">
        <v>45</v>
      </c>
      <c r="Q22" s="95">
        <v>105000</v>
      </c>
      <c r="R22" s="94"/>
      <c r="S22" s="92" t="s">
        <v>204</v>
      </c>
      <c r="T22" s="92">
        <v>48375014800</v>
      </c>
      <c r="U22" s="96">
        <v>157</v>
      </c>
    </row>
    <row r="23" spans="1:91" ht="13.9" customHeight="1" x14ac:dyDescent="0.25">
      <c r="A23" s="98" t="s">
        <v>146</v>
      </c>
      <c r="B23" s="48"/>
      <c r="C23" s="19">
        <v>79977.270518531426</v>
      </c>
      <c r="D23" s="99"/>
      <c r="E23" s="100"/>
      <c r="F23" s="99"/>
      <c r="G23" s="100"/>
      <c r="H23" s="113"/>
      <c r="I23" s="101"/>
      <c r="J23" s="110"/>
      <c r="K23" s="101"/>
      <c r="L23" s="99"/>
      <c r="M23" s="99"/>
      <c r="N23" s="99"/>
      <c r="O23" s="99"/>
      <c r="P23" s="41" t="s">
        <v>156</v>
      </c>
      <c r="Q23" s="103">
        <f>SUM(Q21:Q22)</f>
        <v>184927.27000000002</v>
      </c>
      <c r="R23" s="72"/>
      <c r="S23" s="92"/>
      <c r="T23" s="72"/>
      <c r="U23" s="105"/>
      <c r="V23"/>
      <c r="AN23" s="30"/>
      <c r="AO23" s="42"/>
      <c r="AP23" s="40"/>
      <c r="AQ23" s="55"/>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ht="9.75" customHeight="1" x14ac:dyDescent="0.25">
      <c r="A24" s="106"/>
      <c r="B24" s="18"/>
      <c r="C24" s="19"/>
      <c r="D24" s="99"/>
      <c r="E24" s="100"/>
      <c r="F24" s="99"/>
      <c r="G24" s="100"/>
      <c r="H24" s="99"/>
      <c r="I24" s="101"/>
      <c r="J24" s="102"/>
      <c r="K24" s="101"/>
      <c r="L24" s="99"/>
      <c r="M24" s="99"/>
      <c r="N24" s="99"/>
      <c r="O24" s="99"/>
      <c r="P24" s="99"/>
      <c r="Q24" s="95"/>
      <c r="R24" s="72"/>
      <c r="S24" s="92"/>
      <c r="T24" s="72"/>
      <c r="U24" s="105"/>
      <c r="V24"/>
      <c r="AN24" s="31"/>
      <c r="AO24" s="42"/>
      <c r="AP24" s="40"/>
      <c r="AQ24" s="55"/>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91" ht="13.9" customHeight="1" x14ac:dyDescent="0.25">
      <c r="A25" s="114" t="s">
        <v>19</v>
      </c>
      <c r="B25" s="108"/>
      <c r="C25" s="109"/>
      <c r="D25" s="110"/>
      <c r="E25" s="111"/>
      <c r="F25" s="110"/>
      <c r="G25" s="111"/>
      <c r="H25" s="110"/>
      <c r="I25" s="112"/>
      <c r="J25" s="110"/>
      <c r="K25" s="112"/>
      <c r="L25" s="110"/>
      <c r="M25" s="110"/>
      <c r="N25" s="110"/>
      <c r="O25" s="110"/>
      <c r="P25" s="110"/>
      <c r="Q25" s="95"/>
      <c r="R25" s="72"/>
      <c r="S25" s="92"/>
      <c r="T25" s="72"/>
      <c r="U25" s="105"/>
      <c r="AN25" s="32"/>
      <c r="AO25" s="11"/>
      <c r="AP25" s="11"/>
      <c r="AQ25" s="55"/>
    </row>
    <row r="26" spans="1:91" s="35" customFormat="1" ht="13.9" customHeight="1" x14ac:dyDescent="0.2">
      <c r="A26" s="90">
        <v>20212</v>
      </c>
      <c r="B26" s="91" t="s">
        <v>111</v>
      </c>
      <c r="C26" s="92" t="s">
        <v>207</v>
      </c>
      <c r="D26" s="92" t="s">
        <v>112</v>
      </c>
      <c r="E26" s="93">
        <v>76384</v>
      </c>
      <c r="F26" s="92" t="s">
        <v>113</v>
      </c>
      <c r="G26" s="93">
        <v>2</v>
      </c>
      <c r="H26" s="92" t="s">
        <v>43</v>
      </c>
      <c r="I26" s="94"/>
      <c r="J26" s="94"/>
      <c r="K26" s="94"/>
      <c r="L26" s="92" t="s">
        <v>82</v>
      </c>
      <c r="M26" s="92">
        <v>58</v>
      </c>
      <c r="N26" s="92">
        <v>6</v>
      </c>
      <c r="O26" s="92">
        <v>64</v>
      </c>
      <c r="P26" s="92" t="s">
        <v>45</v>
      </c>
      <c r="Q26" s="95">
        <v>40000</v>
      </c>
      <c r="R26" s="94"/>
      <c r="S26" s="92" t="s">
        <v>201</v>
      </c>
      <c r="T26" s="92">
        <v>48487950600</v>
      </c>
      <c r="U26" s="96">
        <v>161</v>
      </c>
    </row>
    <row r="27" spans="1:91" ht="13.9" customHeight="1" x14ac:dyDescent="0.25">
      <c r="A27" s="98" t="s">
        <v>146</v>
      </c>
      <c r="B27" s="48"/>
      <c r="C27" s="19">
        <v>40000</v>
      </c>
      <c r="D27" s="99"/>
      <c r="E27" s="100"/>
      <c r="F27" s="99"/>
      <c r="G27" s="100"/>
      <c r="H27" s="113"/>
      <c r="I27" s="101"/>
      <c r="J27" s="110"/>
      <c r="K27" s="101"/>
      <c r="L27" s="99"/>
      <c r="M27" s="99"/>
      <c r="N27" s="99"/>
      <c r="O27" s="99"/>
      <c r="P27" s="41" t="s">
        <v>156</v>
      </c>
      <c r="Q27" s="103">
        <f>SUM(Q26)</f>
        <v>40000</v>
      </c>
      <c r="R27" s="72"/>
      <c r="S27" s="92"/>
      <c r="T27" s="72"/>
      <c r="U27" s="105"/>
      <c r="V27"/>
      <c r="AN27" s="30"/>
      <c r="AO27" s="42"/>
      <c r="AP27" s="40"/>
      <c r="AQ27" s="55"/>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row>
    <row r="28" spans="1:91" ht="9.75" customHeight="1" x14ac:dyDescent="0.25">
      <c r="A28" s="106"/>
      <c r="B28" s="18"/>
      <c r="C28" s="19"/>
      <c r="D28" s="99"/>
      <c r="E28" s="100"/>
      <c r="F28" s="99"/>
      <c r="G28" s="100"/>
      <c r="H28" s="99"/>
      <c r="I28" s="101"/>
      <c r="J28" s="102"/>
      <c r="K28" s="101"/>
      <c r="L28" s="99"/>
      <c r="M28" s="99"/>
      <c r="N28" s="99"/>
      <c r="O28" s="99"/>
      <c r="P28" s="99"/>
      <c r="Q28" s="95"/>
      <c r="R28" s="72"/>
      <c r="S28" s="92"/>
      <c r="T28" s="72"/>
      <c r="U28" s="105"/>
      <c r="V28"/>
      <c r="AN28" s="31"/>
      <c r="AO28" s="42"/>
      <c r="AP28" s="40"/>
      <c r="AQ28" s="55"/>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91" ht="13.9" customHeight="1" x14ac:dyDescent="0.25">
      <c r="A29" s="107" t="s">
        <v>20</v>
      </c>
      <c r="B29" s="108"/>
      <c r="C29" s="109"/>
      <c r="D29" s="110"/>
      <c r="E29" s="111"/>
      <c r="F29" s="110"/>
      <c r="G29" s="111"/>
      <c r="H29" s="110"/>
      <c r="I29" s="112"/>
      <c r="J29" s="110"/>
      <c r="K29" s="112"/>
      <c r="L29" s="110"/>
      <c r="M29" s="110"/>
      <c r="N29" s="110"/>
      <c r="O29" s="110"/>
      <c r="P29" s="110"/>
      <c r="Q29" s="95"/>
      <c r="R29" s="72"/>
      <c r="S29" s="92"/>
      <c r="T29" s="72"/>
      <c r="U29" s="105"/>
      <c r="AN29" s="32"/>
      <c r="AO29" s="11"/>
      <c r="AP29" s="11"/>
      <c r="AQ29" s="55"/>
    </row>
    <row r="30" spans="1:91" s="35" customFormat="1" ht="13.9" customHeight="1" x14ac:dyDescent="0.2">
      <c r="A30" s="115">
        <v>20306</v>
      </c>
      <c r="B30" s="91" t="s">
        <v>208</v>
      </c>
      <c r="C30" s="92" t="s">
        <v>209</v>
      </c>
      <c r="D30" s="92" t="s">
        <v>59</v>
      </c>
      <c r="E30" s="93">
        <v>79602</v>
      </c>
      <c r="F30" s="92" t="s">
        <v>58</v>
      </c>
      <c r="G30" s="93">
        <v>2</v>
      </c>
      <c r="H30" s="92" t="s">
        <v>50</v>
      </c>
      <c r="I30" s="94"/>
      <c r="J30" s="94"/>
      <c r="K30" s="94"/>
      <c r="L30" s="92" t="s">
        <v>82</v>
      </c>
      <c r="M30" s="92">
        <v>40</v>
      </c>
      <c r="N30" s="92">
        <v>8</v>
      </c>
      <c r="O30" s="92">
        <v>48</v>
      </c>
      <c r="P30" s="92" t="s">
        <v>47</v>
      </c>
      <c r="Q30" s="95">
        <v>57639.68</v>
      </c>
      <c r="R30" s="94"/>
      <c r="S30" s="92" t="s">
        <v>88</v>
      </c>
      <c r="T30" s="92">
        <v>48441012000</v>
      </c>
      <c r="U30" s="96">
        <v>166</v>
      </c>
    </row>
    <row r="31" spans="1:91" s="38" customFormat="1" ht="13.9" customHeight="1" x14ac:dyDescent="0.2">
      <c r="A31" s="90">
        <v>19216</v>
      </c>
      <c r="B31" s="91" t="s">
        <v>167</v>
      </c>
      <c r="C31" s="92" t="s">
        <v>210</v>
      </c>
      <c r="D31" s="97" t="s">
        <v>59</v>
      </c>
      <c r="E31" s="93">
        <v>79605</v>
      </c>
      <c r="F31" s="92" t="s">
        <v>58</v>
      </c>
      <c r="G31" s="93">
        <v>2</v>
      </c>
      <c r="H31" s="92" t="s">
        <v>50</v>
      </c>
      <c r="I31" s="94"/>
      <c r="J31" s="94"/>
      <c r="K31" s="94"/>
      <c r="L31" s="92" t="s">
        <v>82</v>
      </c>
      <c r="M31" s="92">
        <v>42</v>
      </c>
      <c r="N31" s="92">
        <v>6</v>
      </c>
      <c r="O31" s="92">
        <v>48</v>
      </c>
      <c r="P31" s="92" t="s">
        <v>45</v>
      </c>
      <c r="Q31" s="95">
        <v>42000</v>
      </c>
      <c r="R31" s="94" t="s">
        <v>44</v>
      </c>
      <c r="S31" s="92" t="s">
        <v>88</v>
      </c>
      <c r="T31" s="92">
        <v>48441012300</v>
      </c>
      <c r="U31" s="96">
        <v>155</v>
      </c>
    </row>
    <row r="32" spans="1:91" ht="13.9" customHeight="1" x14ac:dyDescent="0.25">
      <c r="A32" s="98" t="s">
        <v>146</v>
      </c>
      <c r="B32" s="48"/>
      <c r="C32" s="19">
        <v>40000</v>
      </c>
      <c r="D32" s="99"/>
      <c r="E32" s="100"/>
      <c r="F32" s="99"/>
      <c r="G32" s="100"/>
      <c r="H32" s="113"/>
      <c r="I32" s="101"/>
      <c r="J32" s="110"/>
      <c r="K32" s="101"/>
      <c r="L32" s="99"/>
      <c r="M32" s="99"/>
      <c r="N32" s="99"/>
      <c r="O32" s="99"/>
      <c r="P32" s="41" t="s">
        <v>156</v>
      </c>
      <c r="Q32" s="103">
        <f>SUM(Q30:Q31)</f>
        <v>99639.679999999993</v>
      </c>
      <c r="R32" s="72"/>
      <c r="S32" s="92"/>
      <c r="T32" s="72"/>
      <c r="U32" s="105"/>
      <c r="V32"/>
      <c r="AN32" s="30"/>
      <c r="AO32" s="42"/>
      <c r="AP32" s="40"/>
      <c r="AQ32" s="55"/>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row>
    <row r="33" spans="1:91" ht="9.75" customHeight="1" x14ac:dyDescent="0.25">
      <c r="A33" s="106"/>
      <c r="B33" s="18"/>
      <c r="C33" s="19"/>
      <c r="D33" s="99"/>
      <c r="E33" s="100"/>
      <c r="F33" s="99"/>
      <c r="G33" s="100"/>
      <c r="H33" s="99"/>
      <c r="I33" s="101"/>
      <c r="J33" s="102"/>
      <c r="K33" s="101"/>
      <c r="L33" s="99"/>
      <c r="M33" s="99"/>
      <c r="N33" s="99"/>
      <c r="O33" s="99"/>
      <c r="P33" s="99"/>
      <c r="Q33" s="95"/>
      <c r="R33" s="72"/>
      <c r="S33" s="92"/>
      <c r="T33" s="72"/>
      <c r="U33" s="105"/>
      <c r="V33"/>
      <c r="AN33" s="31"/>
      <c r="AO33" s="42"/>
      <c r="AP33" s="40"/>
      <c r="AQ33" s="55"/>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91" ht="13.9" customHeight="1" x14ac:dyDescent="0.25">
      <c r="A34" s="114" t="s">
        <v>21</v>
      </c>
      <c r="B34" s="108"/>
      <c r="C34" s="109"/>
      <c r="D34" s="110"/>
      <c r="E34" s="111"/>
      <c r="F34" s="110"/>
      <c r="G34" s="111"/>
      <c r="H34" s="110"/>
      <c r="I34" s="112"/>
      <c r="J34" s="110"/>
      <c r="K34" s="112"/>
      <c r="L34" s="110"/>
      <c r="M34" s="110"/>
      <c r="N34" s="110"/>
      <c r="O34" s="110"/>
      <c r="P34" s="110"/>
      <c r="Q34" s="95"/>
      <c r="R34" s="72"/>
      <c r="S34" s="92"/>
      <c r="T34" s="72"/>
      <c r="U34" s="105"/>
      <c r="AN34" s="32"/>
      <c r="AO34" s="11"/>
      <c r="AP34" s="11"/>
      <c r="AQ34" s="55"/>
    </row>
    <row r="35" spans="1:91" s="35" customFormat="1" ht="13.9" customHeight="1" x14ac:dyDescent="0.2">
      <c r="A35" s="90">
        <v>20211</v>
      </c>
      <c r="B35" s="91" t="s">
        <v>62</v>
      </c>
      <c r="C35" s="92" t="s">
        <v>211</v>
      </c>
      <c r="D35" s="92" t="s">
        <v>61</v>
      </c>
      <c r="E35" s="93">
        <v>75119</v>
      </c>
      <c r="F35" s="92" t="s">
        <v>60</v>
      </c>
      <c r="G35" s="93">
        <v>3</v>
      </c>
      <c r="H35" s="92" t="s">
        <v>43</v>
      </c>
      <c r="I35" s="94"/>
      <c r="J35" s="94"/>
      <c r="K35" s="94"/>
      <c r="L35" s="92" t="s">
        <v>82</v>
      </c>
      <c r="M35" s="92">
        <v>48</v>
      </c>
      <c r="N35" s="92">
        <v>24</v>
      </c>
      <c r="O35" s="92">
        <v>72</v>
      </c>
      <c r="P35" s="92" t="s">
        <v>47</v>
      </c>
      <c r="Q35" s="95">
        <v>40000</v>
      </c>
      <c r="R35" s="94"/>
      <c r="S35" s="92" t="s">
        <v>89</v>
      </c>
      <c r="T35" s="92">
        <v>48139061700</v>
      </c>
      <c r="U35" s="96">
        <v>166</v>
      </c>
    </row>
    <row r="36" spans="1:91" s="38" customFormat="1" ht="13.9" customHeight="1" x14ac:dyDescent="0.2">
      <c r="A36" s="116">
        <v>19214</v>
      </c>
      <c r="B36" s="91" t="s">
        <v>172</v>
      </c>
      <c r="C36" s="92" t="s">
        <v>212</v>
      </c>
      <c r="D36" s="97" t="s">
        <v>61</v>
      </c>
      <c r="E36" s="93">
        <v>75119</v>
      </c>
      <c r="F36" s="92" t="s">
        <v>60</v>
      </c>
      <c r="G36" s="93">
        <v>3</v>
      </c>
      <c r="H36" s="92" t="s">
        <v>43</v>
      </c>
      <c r="I36" s="94"/>
      <c r="J36" s="94"/>
      <c r="K36" s="94"/>
      <c r="L36" s="92" t="s">
        <v>82</v>
      </c>
      <c r="M36" s="92">
        <v>40</v>
      </c>
      <c r="N36" s="92">
        <v>8</v>
      </c>
      <c r="O36" s="92">
        <v>48</v>
      </c>
      <c r="P36" s="92" t="s">
        <v>45</v>
      </c>
      <c r="Q36" s="95">
        <v>43054</v>
      </c>
      <c r="R36" s="94" t="s">
        <v>44</v>
      </c>
      <c r="S36" s="92" t="s">
        <v>171</v>
      </c>
      <c r="T36" s="92">
        <v>48139061400</v>
      </c>
      <c r="U36" s="96">
        <v>153</v>
      </c>
    </row>
    <row r="37" spans="1:91" s="38" customFormat="1" ht="13.9" customHeight="1" x14ac:dyDescent="0.2">
      <c r="A37" s="90">
        <v>19189</v>
      </c>
      <c r="B37" s="91" t="s">
        <v>170</v>
      </c>
      <c r="C37" s="92" t="s">
        <v>213</v>
      </c>
      <c r="D37" s="97" t="s">
        <v>169</v>
      </c>
      <c r="E37" s="93">
        <v>76048</v>
      </c>
      <c r="F37" s="92" t="s">
        <v>168</v>
      </c>
      <c r="G37" s="93">
        <v>3</v>
      </c>
      <c r="H37" s="92" t="s">
        <v>43</v>
      </c>
      <c r="I37" s="94"/>
      <c r="J37" s="94"/>
      <c r="K37" s="94"/>
      <c r="L37" s="92" t="s">
        <v>82</v>
      </c>
      <c r="M37" s="92">
        <v>34</v>
      </c>
      <c r="N37" s="92">
        <v>14</v>
      </c>
      <c r="O37" s="92">
        <v>48</v>
      </c>
      <c r="P37" s="92" t="s">
        <v>47</v>
      </c>
      <c r="Q37" s="95">
        <v>43050</v>
      </c>
      <c r="R37" s="94"/>
      <c r="S37" s="92" t="s">
        <v>155</v>
      </c>
      <c r="T37" s="92">
        <v>48221160100</v>
      </c>
      <c r="U37" s="96">
        <v>138</v>
      </c>
    </row>
    <row r="38" spans="1:91" ht="13.9" customHeight="1" x14ac:dyDescent="0.25">
      <c r="A38" s="98" t="s">
        <v>146</v>
      </c>
      <c r="B38" s="48"/>
      <c r="C38" s="19">
        <v>40000</v>
      </c>
      <c r="D38" s="99"/>
      <c r="E38" s="100"/>
      <c r="F38" s="99"/>
      <c r="G38" s="100"/>
      <c r="H38" s="113"/>
      <c r="I38" s="101"/>
      <c r="J38" s="110"/>
      <c r="K38" s="101"/>
      <c r="L38" s="99"/>
      <c r="M38" s="99"/>
      <c r="N38" s="99"/>
      <c r="O38" s="99"/>
      <c r="P38" s="41" t="s">
        <v>156</v>
      </c>
      <c r="Q38" s="103">
        <f>SUM(Q35:Q37)</f>
        <v>126104</v>
      </c>
      <c r="R38" s="72"/>
      <c r="S38" s="92"/>
      <c r="T38" s="72"/>
      <c r="U38" s="105"/>
      <c r="V38"/>
      <c r="AN38" s="30"/>
      <c r="AO38" s="42"/>
      <c r="AP38" s="40"/>
      <c r="AQ38" s="55"/>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row>
    <row r="39" spans="1:91" ht="9.75" customHeight="1" x14ac:dyDescent="0.25">
      <c r="A39" s="106"/>
      <c r="B39" s="18"/>
      <c r="C39" s="19"/>
      <c r="D39" s="99"/>
      <c r="E39" s="100"/>
      <c r="F39" s="99"/>
      <c r="G39" s="100"/>
      <c r="H39" s="99"/>
      <c r="I39" s="101"/>
      <c r="J39" s="102"/>
      <c r="K39" s="101"/>
      <c r="L39" s="99"/>
      <c r="M39" s="99"/>
      <c r="N39" s="99"/>
      <c r="O39" s="99"/>
      <c r="P39" s="99"/>
      <c r="Q39" s="95"/>
      <c r="R39" s="72"/>
      <c r="S39" s="92"/>
      <c r="T39" s="72"/>
      <c r="U39" s="105"/>
      <c r="V39"/>
      <c r="AN39" s="31"/>
      <c r="AO39" s="42"/>
      <c r="AP39" s="40"/>
      <c r="AQ39" s="55"/>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row>
    <row r="40" spans="1:91" ht="13.9" customHeight="1" x14ac:dyDescent="0.25">
      <c r="A40" s="107" t="s">
        <v>22</v>
      </c>
      <c r="B40" s="108"/>
      <c r="C40" s="109"/>
      <c r="D40" s="110"/>
      <c r="E40" s="111"/>
      <c r="F40" s="110"/>
      <c r="G40" s="111"/>
      <c r="H40" s="110"/>
      <c r="I40" s="112"/>
      <c r="J40" s="110"/>
      <c r="K40" s="112"/>
      <c r="L40" s="110"/>
      <c r="M40" s="110"/>
      <c r="N40" s="110"/>
      <c r="O40" s="110"/>
      <c r="P40" s="110"/>
      <c r="Q40" s="95"/>
      <c r="R40" s="72"/>
      <c r="S40" s="92"/>
      <c r="T40" s="72"/>
      <c r="U40" s="105"/>
      <c r="AN40" s="32"/>
      <c r="AO40" s="11"/>
      <c r="AP40" s="11"/>
      <c r="AQ40" s="55"/>
    </row>
    <row r="41" spans="1:91" s="35" customFormat="1" ht="13.9" customHeight="1" x14ac:dyDescent="0.2">
      <c r="A41" s="90">
        <v>20018</v>
      </c>
      <c r="B41" s="91" t="s">
        <v>150</v>
      </c>
      <c r="C41" s="92" t="s">
        <v>214</v>
      </c>
      <c r="D41" s="92" t="s">
        <v>64</v>
      </c>
      <c r="E41" s="93">
        <v>76114</v>
      </c>
      <c r="F41" s="92" t="s">
        <v>65</v>
      </c>
      <c r="G41" s="93">
        <v>3</v>
      </c>
      <c r="H41" s="92" t="s">
        <v>50</v>
      </c>
      <c r="I41" s="94"/>
      <c r="J41" s="94"/>
      <c r="K41" s="94"/>
      <c r="L41" s="92" t="s">
        <v>82</v>
      </c>
      <c r="M41" s="92">
        <v>78</v>
      </c>
      <c r="N41" s="92">
        <v>12</v>
      </c>
      <c r="O41" s="92">
        <v>90</v>
      </c>
      <c r="P41" s="92" t="s">
        <v>47</v>
      </c>
      <c r="Q41" s="95">
        <v>102398</v>
      </c>
      <c r="R41" s="94"/>
      <c r="S41" s="92" t="s">
        <v>215</v>
      </c>
      <c r="T41" s="92">
        <v>48439100800</v>
      </c>
      <c r="U41" s="96">
        <v>171</v>
      </c>
    </row>
    <row r="42" spans="1:91" s="35" customFormat="1" ht="13.9" customHeight="1" x14ac:dyDescent="0.2">
      <c r="A42" s="90">
        <v>20147</v>
      </c>
      <c r="B42" s="91" t="s">
        <v>115</v>
      </c>
      <c r="C42" s="92" t="s">
        <v>116</v>
      </c>
      <c r="D42" s="92" t="s">
        <v>66</v>
      </c>
      <c r="E42" s="93">
        <v>76010</v>
      </c>
      <c r="F42" s="92" t="s">
        <v>65</v>
      </c>
      <c r="G42" s="93">
        <v>3</v>
      </c>
      <c r="H42" s="92" t="s">
        <v>50</v>
      </c>
      <c r="I42" s="94"/>
      <c r="J42" s="94"/>
      <c r="K42" s="94"/>
      <c r="L42" s="92" t="s">
        <v>82</v>
      </c>
      <c r="M42" s="92">
        <v>76</v>
      </c>
      <c r="N42" s="92">
        <v>14</v>
      </c>
      <c r="O42" s="92">
        <v>90</v>
      </c>
      <c r="P42" s="92" t="s">
        <v>47</v>
      </c>
      <c r="Q42" s="95">
        <v>65000</v>
      </c>
      <c r="R42" s="94"/>
      <c r="S42" s="92" t="s">
        <v>90</v>
      </c>
      <c r="T42" s="92">
        <v>48439122801</v>
      </c>
      <c r="U42" s="96">
        <v>164</v>
      </c>
    </row>
    <row r="43" spans="1:91" s="38" customFormat="1" ht="13.9" customHeight="1" x14ac:dyDescent="0.2">
      <c r="A43" s="90">
        <v>19315</v>
      </c>
      <c r="B43" s="91" t="s">
        <v>216</v>
      </c>
      <c r="C43" s="92" t="s">
        <v>217</v>
      </c>
      <c r="D43" s="97" t="s">
        <v>174</v>
      </c>
      <c r="E43" s="93">
        <v>76060</v>
      </c>
      <c r="F43" s="92" t="s">
        <v>65</v>
      </c>
      <c r="G43" s="93">
        <v>3</v>
      </c>
      <c r="H43" s="92" t="s">
        <v>50</v>
      </c>
      <c r="I43" s="94"/>
      <c r="J43" s="94"/>
      <c r="K43" s="94"/>
      <c r="L43" s="92" t="s">
        <v>82</v>
      </c>
      <c r="M43" s="92">
        <v>86</v>
      </c>
      <c r="N43" s="92">
        <v>21</v>
      </c>
      <c r="O43" s="92">
        <v>107</v>
      </c>
      <c r="P43" s="92" t="s">
        <v>47</v>
      </c>
      <c r="Q43" s="95">
        <v>105000</v>
      </c>
      <c r="R43" s="94"/>
      <c r="S43" s="92" t="s">
        <v>173</v>
      </c>
      <c r="T43" s="92">
        <v>48439111404</v>
      </c>
      <c r="U43" s="96">
        <v>153</v>
      </c>
    </row>
    <row r="44" spans="1:91" s="3" customFormat="1" ht="13.9" customHeight="1" x14ac:dyDescent="0.25">
      <c r="A44" s="88" t="s">
        <v>146</v>
      </c>
      <c r="B44" s="49"/>
      <c r="C44" s="26">
        <v>987863.87</v>
      </c>
      <c r="D44" s="27"/>
      <c r="E44" s="117"/>
      <c r="F44" s="118"/>
      <c r="G44" s="117"/>
      <c r="H44" s="119"/>
      <c r="I44" s="120"/>
      <c r="J44" s="121"/>
      <c r="K44" s="120"/>
      <c r="L44" s="118"/>
      <c r="M44" s="118"/>
      <c r="N44" s="118"/>
      <c r="O44" s="118"/>
      <c r="P44" s="28" t="s">
        <v>156</v>
      </c>
      <c r="Q44" s="103">
        <f>SUM(Q41:Q43)</f>
        <v>272398</v>
      </c>
      <c r="R44" s="122"/>
      <c r="S44" s="92"/>
      <c r="T44" s="123"/>
      <c r="U44" s="124"/>
      <c r="V44" s="7"/>
      <c r="AO44" s="22"/>
      <c r="AP44" s="22"/>
      <c r="AQ44" s="55"/>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row>
    <row r="45" spans="1:91" ht="9.75" customHeight="1" x14ac:dyDescent="0.25">
      <c r="A45" s="106"/>
      <c r="B45" s="18"/>
      <c r="C45" s="19"/>
      <c r="D45" s="99"/>
      <c r="E45" s="100"/>
      <c r="F45" s="99"/>
      <c r="G45" s="100"/>
      <c r="H45" s="99"/>
      <c r="I45" s="101"/>
      <c r="J45" s="102"/>
      <c r="K45" s="101"/>
      <c r="L45" s="99"/>
      <c r="M45" s="99"/>
      <c r="N45" s="99"/>
      <c r="O45" s="99"/>
      <c r="P45" s="99"/>
      <c r="Q45" s="95"/>
      <c r="R45" s="125"/>
      <c r="S45" s="92"/>
      <c r="T45" s="72"/>
      <c r="U45" s="105"/>
      <c r="V45"/>
      <c r="AO45" s="42"/>
      <c r="AP45" s="40"/>
      <c r="AQ45" s="5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row>
    <row r="46" spans="1:91" ht="13.9" customHeight="1" x14ac:dyDescent="0.25">
      <c r="A46" s="114" t="s">
        <v>23</v>
      </c>
      <c r="B46" s="126"/>
      <c r="C46" s="121"/>
      <c r="D46" s="127"/>
      <c r="E46" s="128"/>
      <c r="F46" s="127"/>
      <c r="G46" s="128"/>
      <c r="H46" s="127"/>
      <c r="I46" s="129"/>
      <c r="J46" s="127"/>
      <c r="K46" s="129"/>
      <c r="L46" s="127"/>
      <c r="M46" s="127"/>
      <c r="N46" s="127"/>
      <c r="O46" s="127"/>
      <c r="P46" s="127"/>
      <c r="Q46" s="95"/>
      <c r="R46" s="130"/>
      <c r="S46" s="92"/>
      <c r="T46" s="72"/>
      <c r="U46" s="105"/>
      <c r="AO46" s="10"/>
      <c r="AP46" s="10"/>
      <c r="AQ46" s="55"/>
    </row>
    <row r="47" spans="1:91" s="35" customFormat="1" ht="13.9" customHeight="1" x14ac:dyDescent="0.2">
      <c r="A47" s="90">
        <v>20262</v>
      </c>
      <c r="B47" s="91" t="s">
        <v>118</v>
      </c>
      <c r="C47" s="92" t="s">
        <v>218</v>
      </c>
      <c r="D47" s="92" t="s">
        <v>69</v>
      </c>
      <c r="E47" s="93">
        <v>75654</v>
      </c>
      <c r="F47" s="92" t="s">
        <v>119</v>
      </c>
      <c r="G47" s="93">
        <v>4</v>
      </c>
      <c r="H47" s="92" t="s">
        <v>43</v>
      </c>
      <c r="I47" s="94"/>
      <c r="J47" s="94"/>
      <c r="K47" s="94"/>
      <c r="L47" s="92" t="s">
        <v>82</v>
      </c>
      <c r="M47" s="92">
        <v>58</v>
      </c>
      <c r="N47" s="92">
        <v>6</v>
      </c>
      <c r="O47" s="92">
        <v>64</v>
      </c>
      <c r="P47" s="92" t="s">
        <v>45</v>
      </c>
      <c r="Q47" s="95">
        <v>56000</v>
      </c>
      <c r="R47" s="94"/>
      <c r="S47" s="92" t="s">
        <v>91</v>
      </c>
      <c r="T47" s="92">
        <v>48401950800</v>
      </c>
      <c r="U47" s="96">
        <v>166</v>
      </c>
    </row>
    <row r="48" spans="1:91" s="35" customFormat="1" ht="13.5" customHeight="1" x14ac:dyDescent="0.2">
      <c r="A48" s="90">
        <v>19236</v>
      </c>
      <c r="B48" s="91" t="s">
        <v>177</v>
      </c>
      <c r="C48" s="92" t="s">
        <v>176</v>
      </c>
      <c r="D48" s="97" t="s">
        <v>175</v>
      </c>
      <c r="E48" s="93">
        <v>75143</v>
      </c>
      <c r="F48" s="92" t="s">
        <v>69</v>
      </c>
      <c r="G48" s="93">
        <v>4</v>
      </c>
      <c r="H48" s="92" t="s">
        <v>43</v>
      </c>
      <c r="I48" s="94"/>
      <c r="J48" s="94"/>
      <c r="K48" s="94"/>
      <c r="L48" s="92" t="s">
        <v>82</v>
      </c>
      <c r="M48" s="92">
        <v>48</v>
      </c>
      <c r="N48" s="92">
        <v>0</v>
      </c>
      <c r="O48" s="92">
        <v>48</v>
      </c>
      <c r="P48" s="92" t="s">
        <v>45</v>
      </c>
      <c r="Q48" s="95">
        <v>66657</v>
      </c>
      <c r="R48" s="94" t="s">
        <v>44</v>
      </c>
      <c r="S48" s="92" t="s">
        <v>89</v>
      </c>
      <c r="T48" s="92">
        <v>48213950800</v>
      </c>
      <c r="U48" s="96">
        <v>153</v>
      </c>
    </row>
    <row r="49" spans="1:91" s="38" customFormat="1" ht="13.5" customHeight="1" x14ac:dyDescent="0.2">
      <c r="A49" s="90">
        <v>20016</v>
      </c>
      <c r="B49" s="91" t="s">
        <v>151</v>
      </c>
      <c r="C49" s="92" t="s">
        <v>219</v>
      </c>
      <c r="D49" s="92" t="s">
        <v>152</v>
      </c>
      <c r="E49" s="93">
        <v>75482</v>
      </c>
      <c r="F49" s="92" t="s">
        <v>153</v>
      </c>
      <c r="G49" s="93">
        <v>4</v>
      </c>
      <c r="H49" s="92" t="s">
        <v>43</v>
      </c>
      <c r="I49" s="94"/>
      <c r="J49" s="94"/>
      <c r="K49" s="94"/>
      <c r="L49" s="92" t="s">
        <v>82</v>
      </c>
      <c r="M49" s="92">
        <v>72</v>
      </c>
      <c r="N49" s="92">
        <v>0</v>
      </c>
      <c r="O49" s="92">
        <v>72</v>
      </c>
      <c r="P49" s="92" t="s">
        <v>45</v>
      </c>
      <c r="Q49" s="95">
        <v>70000</v>
      </c>
      <c r="R49" s="94"/>
      <c r="S49" s="92" t="s">
        <v>149</v>
      </c>
      <c r="T49" s="92">
        <v>48223950402</v>
      </c>
      <c r="U49" s="96">
        <v>137</v>
      </c>
    </row>
    <row r="50" spans="1:91" ht="13.9" customHeight="1" x14ac:dyDescent="0.25">
      <c r="A50" s="98" t="s">
        <v>146</v>
      </c>
      <c r="B50" s="48"/>
      <c r="C50" s="19">
        <v>88912.46</v>
      </c>
      <c r="D50" s="99"/>
      <c r="E50" s="100"/>
      <c r="F50" s="99"/>
      <c r="G50" s="100"/>
      <c r="H50" s="113"/>
      <c r="I50" s="101"/>
      <c r="J50" s="110"/>
      <c r="K50" s="101"/>
      <c r="L50" s="99"/>
      <c r="M50" s="99"/>
      <c r="N50" s="99"/>
      <c r="O50" s="99"/>
      <c r="P50" s="41" t="s">
        <v>156</v>
      </c>
      <c r="Q50" s="103">
        <f>SUM(Q47:Q49)</f>
        <v>192657</v>
      </c>
      <c r="R50" s="122"/>
      <c r="S50" s="92"/>
      <c r="T50" s="72"/>
      <c r="U50" s="105"/>
      <c r="V50"/>
      <c r="AO50" s="42"/>
      <c r="AP50" s="40"/>
      <c r="AQ50" s="55"/>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row>
    <row r="51" spans="1:91" ht="9.75" customHeight="1" x14ac:dyDescent="0.25">
      <c r="A51" s="106"/>
      <c r="B51" s="18"/>
      <c r="C51" s="19"/>
      <c r="D51" s="99"/>
      <c r="E51" s="100"/>
      <c r="F51" s="99"/>
      <c r="G51" s="100"/>
      <c r="H51" s="99"/>
      <c r="I51" s="101"/>
      <c r="J51" s="102"/>
      <c r="K51" s="101"/>
      <c r="L51" s="99"/>
      <c r="M51" s="99"/>
      <c r="N51" s="99"/>
      <c r="O51" s="99"/>
      <c r="P51" s="99"/>
      <c r="Q51" s="95"/>
      <c r="R51" s="125"/>
      <c r="S51" s="92"/>
      <c r="T51" s="72"/>
      <c r="U51" s="105"/>
      <c r="V51"/>
      <c r="AO51" s="42"/>
      <c r="AP51" s="40"/>
      <c r="AQ51" s="55"/>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row>
    <row r="52" spans="1:91" ht="13.9" customHeight="1" x14ac:dyDescent="0.25">
      <c r="A52" s="114" t="s">
        <v>24</v>
      </c>
      <c r="B52" s="108"/>
      <c r="C52" s="109"/>
      <c r="D52" s="110"/>
      <c r="E52" s="111"/>
      <c r="F52" s="110"/>
      <c r="G52" s="111"/>
      <c r="H52" s="110"/>
      <c r="I52" s="112"/>
      <c r="J52" s="110"/>
      <c r="K52" s="112"/>
      <c r="L52" s="110"/>
      <c r="M52" s="110"/>
      <c r="N52" s="110"/>
      <c r="O52" s="110"/>
      <c r="P52" s="110"/>
      <c r="Q52" s="95"/>
      <c r="R52" s="130"/>
      <c r="S52" s="92"/>
      <c r="T52" s="72"/>
      <c r="U52" s="105"/>
      <c r="AO52" s="11"/>
      <c r="AP52" s="11"/>
      <c r="AQ52" s="55"/>
    </row>
    <row r="53" spans="1:91" s="38" customFormat="1" ht="13.9" customHeight="1" x14ac:dyDescent="0.2">
      <c r="A53" s="90">
        <v>19225</v>
      </c>
      <c r="B53" s="91" t="s">
        <v>178</v>
      </c>
      <c r="C53" s="92" t="s">
        <v>220</v>
      </c>
      <c r="D53" s="97" t="s">
        <v>70</v>
      </c>
      <c r="E53" s="93">
        <v>75707</v>
      </c>
      <c r="F53" s="92" t="s">
        <v>63</v>
      </c>
      <c r="G53" s="93">
        <v>4</v>
      </c>
      <c r="H53" s="92" t="s">
        <v>50</v>
      </c>
      <c r="I53" s="94"/>
      <c r="J53" s="94"/>
      <c r="K53" s="94"/>
      <c r="L53" s="92" t="s">
        <v>82</v>
      </c>
      <c r="M53" s="92">
        <v>86</v>
      </c>
      <c r="N53" s="92">
        <v>6</v>
      </c>
      <c r="O53" s="92">
        <v>92</v>
      </c>
      <c r="P53" s="92" t="s">
        <v>45</v>
      </c>
      <c r="Q53" s="95">
        <v>86428.49</v>
      </c>
      <c r="R53" s="94"/>
      <c r="S53" s="92" t="s">
        <v>221</v>
      </c>
      <c r="T53" s="92">
        <v>48423001803</v>
      </c>
      <c r="U53" s="96">
        <v>144</v>
      </c>
    </row>
    <row r="54" spans="1:91" ht="13.9" customHeight="1" x14ac:dyDescent="0.25">
      <c r="A54" s="98" t="s">
        <v>146</v>
      </c>
      <c r="B54" s="48"/>
      <c r="C54" s="19">
        <v>86428.49</v>
      </c>
      <c r="D54" s="99"/>
      <c r="E54" s="100"/>
      <c r="F54" s="99"/>
      <c r="G54" s="100"/>
      <c r="H54" s="113"/>
      <c r="I54" s="101"/>
      <c r="J54" s="110"/>
      <c r="K54" s="101"/>
      <c r="L54" s="99"/>
      <c r="M54" s="99"/>
      <c r="N54" s="99"/>
      <c r="O54" s="99"/>
      <c r="P54" s="41" t="s">
        <v>156</v>
      </c>
      <c r="Q54" s="103">
        <f>SUM(Q53)</f>
        <v>86428.49</v>
      </c>
      <c r="R54" s="122"/>
      <c r="S54" s="92"/>
      <c r="T54" s="72"/>
      <c r="U54" s="105"/>
      <c r="V54"/>
      <c r="AO54" s="42"/>
      <c r="AP54" s="40"/>
      <c r="AQ54" s="55"/>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row>
    <row r="55" spans="1:91" ht="9.75" customHeight="1" x14ac:dyDescent="0.25">
      <c r="A55" s="106"/>
      <c r="B55" s="18"/>
      <c r="C55" s="19"/>
      <c r="D55" s="99"/>
      <c r="E55" s="100"/>
      <c r="F55" s="99"/>
      <c r="G55" s="100"/>
      <c r="H55" s="99"/>
      <c r="I55" s="101"/>
      <c r="J55" s="102"/>
      <c r="K55" s="101"/>
      <c r="L55" s="99"/>
      <c r="M55" s="99"/>
      <c r="N55" s="99"/>
      <c r="O55" s="99"/>
      <c r="P55" s="99"/>
      <c r="Q55" s="95"/>
      <c r="R55" s="125"/>
      <c r="S55" s="92"/>
      <c r="T55" s="72"/>
      <c r="U55" s="105"/>
      <c r="V55"/>
      <c r="AO55" s="42"/>
      <c r="AP55" s="40"/>
      <c r="AQ55" s="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row>
    <row r="56" spans="1:91" ht="13.9" customHeight="1" x14ac:dyDescent="0.25">
      <c r="A56" s="114" t="s">
        <v>25</v>
      </c>
      <c r="B56" s="108"/>
      <c r="C56" s="109"/>
      <c r="D56" s="110"/>
      <c r="E56" s="111"/>
      <c r="F56" s="110"/>
      <c r="G56" s="111"/>
      <c r="H56" s="110"/>
      <c r="I56" s="112"/>
      <c r="J56" s="110"/>
      <c r="K56" s="112"/>
      <c r="L56" s="110"/>
      <c r="M56" s="110"/>
      <c r="N56" s="110"/>
      <c r="O56" s="110"/>
      <c r="P56" s="110"/>
      <c r="Q56" s="95"/>
      <c r="R56" s="130"/>
      <c r="S56" s="92"/>
      <c r="T56" s="72"/>
      <c r="U56" s="105"/>
      <c r="AO56" s="11"/>
      <c r="AP56" s="11"/>
      <c r="AQ56" s="55"/>
    </row>
    <row r="57" spans="1:91" s="38" customFormat="1" ht="13.9" customHeight="1" x14ac:dyDescent="0.2">
      <c r="A57" s="90">
        <v>19364</v>
      </c>
      <c r="B57" s="91" t="s">
        <v>222</v>
      </c>
      <c r="C57" s="92" t="s">
        <v>223</v>
      </c>
      <c r="D57" s="97" t="s">
        <v>180</v>
      </c>
      <c r="E57" s="93">
        <v>75904</v>
      </c>
      <c r="F57" s="92" t="s">
        <v>179</v>
      </c>
      <c r="G57" s="93">
        <v>5</v>
      </c>
      <c r="H57" s="92" t="s">
        <v>43</v>
      </c>
      <c r="I57" s="94"/>
      <c r="J57" s="94"/>
      <c r="K57" s="94"/>
      <c r="L57" s="92" t="s">
        <v>82</v>
      </c>
      <c r="M57" s="92">
        <v>60</v>
      </c>
      <c r="N57" s="92">
        <v>8</v>
      </c>
      <c r="O57" s="92">
        <v>68</v>
      </c>
      <c r="P57" s="92" t="s">
        <v>45</v>
      </c>
      <c r="Q57" s="95">
        <v>185000</v>
      </c>
      <c r="R57" s="94"/>
      <c r="S57" s="92" t="s">
        <v>158</v>
      </c>
      <c r="T57" s="92">
        <v>48005000902</v>
      </c>
      <c r="U57" s="96">
        <v>153</v>
      </c>
    </row>
    <row r="58" spans="1:91" ht="13.9" customHeight="1" x14ac:dyDescent="0.25">
      <c r="A58" s="98" t="s">
        <v>146</v>
      </c>
      <c r="B58" s="48"/>
      <c r="C58" s="19">
        <v>66652.399999999994</v>
      </c>
      <c r="D58" s="99"/>
      <c r="E58" s="100"/>
      <c r="F58" s="99"/>
      <c r="G58" s="100"/>
      <c r="H58" s="113"/>
      <c r="I58" s="101"/>
      <c r="J58" s="110"/>
      <c r="K58" s="101"/>
      <c r="L58" s="99"/>
      <c r="M58" s="99"/>
      <c r="N58" s="99"/>
      <c r="O58" s="99"/>
      <c r="P58" s="41" t="s">
        <v>156</v>
      </c>
      <c r="Q58" s="103">
        <f>SUM(Q57)</f>
        <v>185000</v>
      </c>
      <c r="R58" s="72"/>
      <c r="S58" s="92"/>
      <c r="T58" s="72"/>
      <c r="U58" s="105"/>
      <c r="V58"/>
      <c r="AN58" s="30"/>
      <c r="AO58" s="42"/>
      <c r="AP58" s="40"/>
      <c r="AQ58" s="55"/>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row>
    <row r="59" spans="1:91" ht="9.75" customHeight="1" x14ac:dyDescent="0.25">
      <c r="A59" s="106"/>
      <c r="B59" s="18"/>
      <c r="C59" s="19"/>
      <c r="D59" s="99"/>
      <c r="E59" s="100"/>
      <c r="F59" s="99"/>
      <c r="G59" s="100"/>
      <c r="H59" s="99"/>
      <c r="I59" s="101"/>
      <c r="J59" s="102"/>
      <c r="K59" s="101"/>
      <c r="L59" s="99"/>
      <c r="M59" s="99"/>
      <c r="N59" s="99"/>
      <c r="O59" s="99"/>
      <c r="P59" s="99"/>
      <c r="Q59" s="95"/>
      <c r="R59" s="72"/>
      <c r="S59" s="92"/>
      <c r="T59" s="72"/>
      <c r="U59" s="105"/>
      <c r="V59"/>
      <c r="AN59" s="31"/>
      <c r="AO59" s="42"/>
      <c r="AP59" s="40"/>
      <c r="AQ59" s="55"/>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row>
    <row r="60" spans="1:91" ht="13.9" customHeight="1" x14ac:dyDescent="0.25">
      <c r="A60" s="114" t="s">
        <v>26</v>
      </c>
      <c r="B60" s="108"/>
      <c r="C60" s="109"/>
      <c r="D60" s="110"/>
      <c r="E60" s="111"/>
      <c r="F60" s="110"/>
      <c r="G60" s="111"/>
      <c r="H60" s="110"/>
      <c r="I60" s="112"/>
      <c r="J60" s="110"/>
      <c r="K60" s="112"/>
      <c r="L60" s="110"/>
      <c r="M60" s="110"/>
      <c r="N60" s="110"/>
      <c r="O60" s="110"/>
      <c r="P60" s="110"/>
      <c r="Q60" s="95"/>
      <c r="R60" s="72"/>
      <c r="S60" s="92"/>
      <c r="T60" s="72"/>
      <c r="U60" s="105"/>
      <c r="AN60" s="32"/>
      <c r="AO60" s="11"/>
      <c r="AP60" s="11"/>
      <c r="AQ60" s="55"/>
    </row>
    <row r="61" spans="1:91" ht="13.9" customHeight="1" x14ac:dyDescent="0.25">
      <c r="A61" s="98" t="s">
        <v>146</v>
      </c>
      <c r="B61" s="48"/>
      <c r="C61" s="19">
        <v>60028.92</v>
      </c>
      <c r="D61" s="99"/>
      <c r="E61" s="100"/>
      <c r="F61" s="99"/>
      <c r="G61" s="100"/>
      <c r="H61" s="113"/>
      <c r="I61" s="101"/>
      <c r="J61" s="110"/>
      <c r="K61" s="101"/>
      <c r="L61" s="99"/>
      <c r="M61" s="99"/>
      <c r="N61" s="99"/>
      <c r="O61" s="99"/>
      <c r="P61" s="41" t="s">
        <v>156</v>
      </c>
      <c r="Q61" s="95"/>
      <c r="R61" s="72"/>
      <c r="S61" s="92"/>
      <c r="T61" s="72"/>
      <c r="U61" s="105"/>
      <c r="V61"/>
      <c r="AN61" s="30"/>
      <c r="AO61" s="42"/>
      <c r="AP61" s="40"/>
      <c r="AQ61" s="55"/>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row>
    <row r="62" spans="1:91" ht="9.75" customHeight="1" x14ac:dyDescent="0.25">
      <c r="A62" s="106"/>
      <c r="B62" s="18"/>
      <c r="C62" s="19"/>
      <c r="D62" s="99"/>
      <c r="E62" s="100"/>
      <c r="F62" s="99"/>
      <c r="G62" s="100"/>
      <c r="H62" s="99"/>
      <c r="I62" s="101"/>
      <c r="J62" s="102"/>
      <c r="K62" s="101"/>
      <c r="L62" s="99"/>
      <c r="M62" s="99"/>
      <c r="N62" s="99"/>
      <c r="O62" s="99"/>
      <c r="P62" s="99"/>
      <c r="Q62" s="95"/>
      <c r="R62" s="72"/>
      <c r="S62" s="92"/>
      <c r="T62" s="72"/>
      <c r="U62" s="105"/>
      <c r="V62"/>
      <c r="AN62" s="31"/>
      <c r="AO62" s="42"/>
      <c r="AP62" s="40"/>
      <c r="AQ62" s="55"/>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row>
    <row r="63" spans="1:91" ht="13.9" customHeight="1" x14ac:dyDescent="0.25">
      <c r="A63" s="114" t="s">
        <v>27</v>
      </c>
      <c r="B63" s="108"/>
      <c r="C63" s="109"/>
      <c r="D63" s="110"/>
      <c r="E63" s="111"/>
      <c r="F63" s="110"/>
      <c r="G63" s="111"/>
      <c r="H63" s="110"/>
      <c r="I63" s="112"/>
      <c r="J63" s="110"/>
      <c r="K63" s="112"/>
      <c r="L63" s="110"/>
      <c r="M63" s="110"/>
      <c r="N63" s="110"/>
      <c r="O63" s="110"/>
      <c r="P63" s="110"/>
      <c r="Q63" s="95"/>
      <c r="R63" s="72"/>
      <c r="S63" s="92"/>
      <c r="T63" s="72"/>
      <c r="U63" s="105"/>
      <c r="AN63" s="32"/>
      <c r="AO63" s="11"/>
      <c r="AP63" s="11"/>
      <c r="AQ63" s="55"/>
    </row>
    <row r="64" spans="1:91" s="38" customFormat="1" ht="13.9" customHeight="1" x14ac:dyDescent="0.2">
      <c r="A64" s="90">
        <v>19365</v>
      </c>
      <c r="B64" s="91" t="s">
        <v>181</v>
      </c>
      <c r="C64" s="92" t="s">
        <v>224</v>
      </c>
      <c r="D64" s="97" t="s">
        <v>71</v>
      </c>
      <c r="E64" s="93">
        <v>77320</v>
      </c>
      <c r="F64" s="92" t="s">
        <v>46</v>
      </c>
      <c r="G64" s="93">
        <v>6</v>
      </c>
      <c r="H64" s="92" t="s">
        <v>43</v>
      </c>
      <c r="I64" s="94"/>
      <c r="J64" s="94"/>
      <c r="K64" s="94"/>
      <c r="L64" s="92" t="s">
        <v>82</v>
      </c>
      <c r="M64" s="92">
        <v>42</v>
      </c>
      <c r="N64" s="92">
        <v>6</v>
      </c>
      <c r="O64" s="92">
        <v>48</v>
      </c>
      <c r="P64" s="92" t="s">
        <v>45</v>
      </c>
      <c r="Q64" s="95">
        <v>40000</v>
      </c>
      <c r="R64" s="94" t="s">
        <v>44</v>
      </c>
      <c r="S64" s="92" t="s">
        <v>88</v>
      </c>
      <c r="T64" s="92">
        <v>48471790400</v>
      </c>
      <c r="U64" s="96">
        <v>158</v>
      </c>
    </row>
    <row r="65" spans="1:91" ht="13.9" customHeight="1" x14ac:dyDescent="0.25">
      <c r="A65" s="98" t="s">
        <v>146</v>
      </c>
      <c r="B65" s="48"/>
      <c r="C65" s="19">
        <v>40000</v>
      </c>
      <c r="D65" s="99"/>
      <c r="E65" s="100"/>
      <c r="F65" s="99"/>
      <c r="G65" s="100"/>
      <c r="H65" s="113"/>
      <c r="I65" s="101"/>
      <c r="J65" s="110"/>
      <c r="K65" s="101"/>
      <c r="L65" s="99"/>
      <c r="M65" s="99"/>
      <c r="N65" s="99"/>
      <c r="O65" s="99"/>
      <c r="P65" s="41" t="s">
        <v>156</v>
      </c>
      <c r="Q65" s="103">
        <f>SUM(Q64)</f>
        <v>40000</v>
      </c>
      <c r="R65" s="72"/>
      <c r="S65" s="92"/>
      <c r="T65" s="72"/>
      <c r="U65" s="105"/>
      <c r="AN65" s="30"/>
      <c r="AO65" s="42"/>
      <c r="AP65" s="40"/>
      <c r="AQ65" s="5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row>
    <row r="66" spans="1:91" ht="9.75" customHeight="1" x14ac:dyDescent="0.25">
      <c r="A66" s="106"/>
      <c r="B66" s="18"/>
      <c r="C66" s="19"/>
      <c r="D66" s="99"/>
      <c r="E66" s="100"/>
      <c r="F66" s="99"/>
      <c r="G66" s="100"/>
      <c r="H66" s="99"/>
      <c r="I66" s="101"/>
      <c r="J66" s="102"/>
      <c r="K66" s="101"/>
      <c r="L66" s="99"/>
      <c r="M66" s="99"/>
      <c r="N66" s="99"/>
      <c r="O66" s="99"/>
      <c r="P66" s="99"/>
      <c r="Q66" s="95"/>
      <c r="R66" s="72"/>
      <c r="S66" s="92"/>
      <c r="T66" s="72"/>
      <c r="U66" s="105"/>
      <c r="AN66" s="31"/>
      <c r="AO66" s="42"/>
      <c r="AP66" s="40"/>
      <c r="AQ66" s="55"/>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row>
    <row r="67" spans="1:91" ht="13.9" customHeight="1" x14ac:dyDescent="0.25">
      <c r="A67" s="114" t="s">
        <v>28</v>
      </c>
      <c r="B67" s="108"/>
      <c r="C67" s="109"/>
      <c r="D67" s="110"/>
      <c r="E67" s="111"/>
      <c r="F67" s="110"/>
      <c r="G67" s="111"/>
      <c r="H67" s="110"/>
      <c r="I67" s="112"/>
      <c r="J67" s="110"/>
      <c r="K67" s="112"/>
      <c r="L67" s="110"/>
      <c r="M67" s="110"/>
      <c r="N67" s="110"/>
      <c r="O67" s="110"/>
      <c r="P67" s="110"/>
      <c r="Q67" s="95"/>
      <c r="R67" s="72"/>
      <c r="S67" s="92"/>
      <c r="T67" s="72"/>
      <c r="U67" s="105"/>
      <c r="AN67" s="32"/>
      <c r="AO67" s="11"/>
      <c r="AP67" s="11"/>
      <c r="AQ67" s="55"/>
    </row>
    <row r="68" spans="1:91" s="35" customFormat="1" ht="13.9" customHeight="1" x14ac:dyDescent="0.2">
      <c r="A68" s="115">
        <v>20075</v>
      </c>
      <c r="B68" s="91" t="s">
        <v>225</v>
      </c>
      <c r="C68" s="92" t="s">
        <v>226</v>
      </c>
      <c r="D68" s="92" t="s">
        <v>51</v>
      </c>
      <c r="E68" s="93">
        <v>77036</v>
      </c>
      <c r="F68" s="92" t="s">
        <v>52</v>
      </c>
      <c r="G68" s="93">
        <v>6</v>
      </c>
      <c r="H68" s="92" t="s">
        <v>50</v>
      </c>
      <c r="I68" s="94"/>
      <c r="J68" s="94"/>
      <c r="K68" s="94" t="s">
        <v>44</v>
      </c>
      <c r="L68" s="92" t="s">
        <v>82</v>
      </c>
      <c r="M68" s="92">
        <v>120</v>
      </c>
      <c r="N68" s="92">
        <v>0</v>
      </c>
      <c r="O68" s="92">
        <v>120</v>
      </c>
      <c r="P68" s="92" t="s">
        <v>117</v>
      </c>
      <c r="Q68" s="95">
        <v>103030</v>
      </c>
      <c r="R68" s="94"/>
      <c r="S68" s="92" t="s">
        <v>227</v>
      </c>
      <c r="T68" s="92">
        <v>48201432801</v>
      </c>
      <c r="U68" s="96">
        <v>177</v>
      </c>
    </row>
    <row r="69" spans="1:91" s="35" customFormat="1" ht="13.9" customHeight="1" x14ac:dyDescent="0.2">
      <c r="A69" s="90">
        <v>20204</v>
      </c>
      <c r="B69" s="91" t="s">
        <v>120</v>
      </c>
      <c r="C69" s="92" t="s">
        <v>228</v>
      </c>
      <c r="D69" s="92" t="s">
        <v>51</v>
      </c>
      <c r="E69" s="93">
        <v>77007</v>
      </c>
      <c r="F69" s="92" t="s">
        <v>52</v>
      </c>
      <c r="G69" s="93">
        <v>6</v>
      </c>
      <c r="H69" s="92" t="s">
        <v>50</v>
      </c>
      <c r="I69" s="94"/>
      <c r="J69" s="94"/>
      <c r="K69" s="94"/>
      <c r="L69" s="92" t="s">
        <v>82</v>
      </c>
      <c r="M69" s="92">
        <v>94</v>
      </c>
      <c r="N69" s="92">
        <v>41</v>
      </c>
      <c r="O69" s="92">
        <v>135</v>
      </c>
      <c r="P69" s="92" t="s">
        <v>45</v>
      </c>
      <c r="Q69" s="95">
        <v>100611.77</v>
      </c>
      <c r="R69" s="94"/>
      <c r="S69" s="92" t="s">
        <v>229</v>
      </c>
      <c r="T69" s="92">
        <v>48201510600</v>
      </c>
      <c r="U69" s="96">
        <v>176</v>
      </c>
    </row>
    <row r="70" spans="1:91" s="35" customFormat="1" ht="13.9" customHeight="1" x14ac:dyDescent="0.2">
      <c r="A70" s="90">
        <v>20011</v>
      </c>
      <c r="B70" s="91" t="s">
        <v>121</v>
      </c>
      <c r="C70" s="92" t="s">
        <v>230</v>
      </c>
      <c r="D70" s="92" t="s">
        <v>51</v>
      </c>
      <c r="E70" s="93">
        <v>77011</v>
      </c>
      <c r="F70" s="92" t="s">
        <v>52</v>
      </c>
      <c r="G70" s="93">
        <v>6</v>
      </c>
      <c r="H70" s="92" t="s">
        <v>50</v>
      </c>
      <c r="I70" s="94"/>
      <c r="J70" s="94"/>
      <c r="K70" s="94"/>
      <c r="L70" s="92" t="s">
        <v>82</v>
      </c>
      <c r="M70" s="92">
        <v>100</v>
      </c>
      <c r="N70" s="92">
        <v>50</v>
      </c>
      <c r="O70" s="92">
        <v>150</v>
      </c>
      <c r="P70" s="92" t="s">
        <v>47</v>
      </c>
      <c r="Q70" s="95">
        <v>105000.00000000001</v>
      </c>
      <c r="R70" s="94"/>
      <c r="S70" s="92" t="s">
        <v>93</v>
      </c>
      <c r="T70" s="92">
        <v>48201310500</v>
      </c>
      <c r="U70" s="96">
        <v>176</v>
      </c>
    </row>
    <row r="71" spans="1:91" s="35" customFormat="1" ht="13.9" customHeight="1" x14ac:dyDescent="0.2">
      <c r="A71" s="90">
        <v>20082</v>
      </c>
      <c r="B71" s="91" t="s">
        <v>123</v>
      </c>
      <c r="C71" s="92" t="s">
        <v>231</v>
      </c>
      <c r="D71" s="92" t="s">
        <v>51</v>
      </c>
      <c r="E71" s="93">
        <v>77074</v>
      </c>
      <c r="F71" s="92" t="s">
        <v>52</v>
      </c>
      <c r="G71" s="93">
        <v>6</v>
      </c>
      <c r="H71" s="92" t="s">
        <v>50</v>
      </c>
      <c r="I71" s="94"/>
      <c r="J71" s="94"/>
      <c r="K71" s="94" t="s">
        <v>44</v>
      </c>
      <c r="L71" s="92" t="s">
        <v>82</v>
      </c>
      <c r="M71" s="92">
        <v>70</v>
      </c>
      <c r="N71" s="92">
        <v>7</v>
      </c>
      <c r="O71" s="92">
        <v>77</v>
      </c>
      <c r="P71" s="92" t="s">
        <v>47</v>
      </c>
      <c r="Q71" s="95">
        <v>105000.00000000001</v>
      </c>
      <c r="R71" s="94"/>
      <c r="S71" s="92" t="s">
        <v>92</v>
      </c>
      <c r="T71" s="92">
        <v>48201421300</v>
      </c>
      <c r="U71" s="96">
        <v>176</v>
      </c>
    </row>
    <row r="72" spans="1:91" s="35" customFormat="1" ht="13.9" customHeight="1" x14ac:dyDescent="0.2">
      <c r="A72" s="90">
        <v>20077</v>
      </c>
      <c r="B72" s="91" t="s">
        <v>122</v>
      </c>
      <c r="C72" s="92" t="s">
        <v>232</v>
      </c>
      <c r="D72" s="92" t="s">
        <v>51</v>
      </c>
      <c r="E72" s="93">
        <v>77003</v>
      </c>
      <c r="F72" s="92" t="s">
        <v>52</v>
      </c>
      <c r="G72" s="93">
        <v>6</v>
      </c>
      <c r="H72" s="92" t="s">
        <v>50</v>
      </c>
      <c r="I72" s="94"/>
      <c r="J72" s="94"/>
      <c r="K72" s="94" t="s">
        <v>44</v>
      </c>
      <c r="L72" s="92" t="s">
        <v>82</v>
      </c>
      <c r="M72" s="92">
        <v>72</v>
      </c>
      <c r="N72" s="92">
        <v>8</v>
      </c>
      <c r="O72" s="92">
        <v>80</v>
      </c>
      <c r="P72" s="92" t="s">
        <v>47</v>
      </c>
      <c r="Q72" s="95">
        <v>105000.00000000001</v>
      </c>
      <c r="R72" s="94"/>
      <c r="S72" s="92" t="s">
        <v>92</v>
      </c>
      <c r="T72" s="92">
        <v>48201310400</v>
      </c>
      <c r="U72" s="96">
        <v>176</v>
      </c>
    </row>
    <row r="73" spans="1:91" s="35" customFormat="1" ht="13.9" customHeight="1" x14ac:dyDescent="0.2">
      <c r="A73" s="90">
        <v>20205</v>
      </c>
      <c r="B73" s="91" t="s">
        <v>154</v>
      </c>
      <c r="C73" s="92" t="s">
        <v>233</v>
      </c>
      <c r="D73" s="92" t="s">
        <v>51</v>
      </c>
      <c r="E73" s="93">
        <v>77063</v>
      </c>
      <c r="F73" s="92" t="s">
        <v>52</v>
      </c>
      <c r="G73" s="93">
        <v>6</v>
      </c>
      <c r="H73" s="92" t="s">
        <v>50</v>
      </c>
      <c r="I73" s="94"/>
      <c r="J73" s="94"/>
      <c r="K73" s="94"/>
      <c r="L73" s="92" t="s">
        <v>82</v>
      </c>
      <c r="M73" s="92">
        <v>115</v>
      </c>
      <c r="N73" s="92">
        <v>30</v>
      </c>
      <c r="O73" s="92">
        <v>145</v>
      </c>
      <c r="P73" s="92" t="s">
        <v>45</v>
      </c>
      <c r="Q73" s="95">
        <v>105000</v>
      </c>
      <c r="R73" s="94"/>
      <c r="S73" s="92" t="s">
        <v>94</v>
      </c>
      <c r="T73" s="92">
        <v>48201431101</v>
      </c>
      <c r="U73" s="96">
        <v>165</v>
      </c>
    </row>
    <row r="74" spans="1:91" s="38" customFormat="1" ht="13.9" customHeight="1" x14ac:dyDescent="0.2">
      <c r="A74" s="90">
        <v>19074</v>
      </c>
      <c r="B74" s="91" t="s">
        <v>184</v>
      </c>
      <c r="C74" s="92" t="s">
        <v>184</v>
      </c>
      <c r="D74" s="97" t="s">
        <v>51</v>
      </c>
      <c r="E74" s="93">
        <v>77009</v>
      </c>
      <c r="F74" s="92" t="s">
        <v>52</v>
      </c>
      <c r="G74" s="93">
        <v>6</v>
      </c>
      <c r="H74" s="92" t="s">
        <v>50</v>
      </c>
      <c r="I74" s="94"/>
      <c r="J74" s="94"/>
      <c r="K74" s="94"/>
      <c r="L74" s="92" t="s">
        <v>82</v>
      </c>
      <c r="M74" s="92">
        <v>102</v>
      </c>
      <c r="N74" s="92">
        <v>12</v>
      </c>
      <c r="O74" s="92">
        <v>114</v>
      </c>
      <c r="P74" s="92" t="s">
        <v>45</v>
      </c>
      <c r="Q74" s="95">
        <v>105000</v>
      </c>
      <c r="R74" s="94"/>
      <c r="S74" s="92" t="s">
        <v>183</v>
      </c>
      <c r="T74" s="92">
        <v>48201511400</v>
      </c>
      <c r="U74" s="96">
        <v>165</v>
      </c>
    </row>
    <row r="75" spans="1:91" s="38" customFormat="1" ht="13.9" customHeight="1" x14ac:dyDescent="0.2">
      <c r="A75" s="90">
        <v>19085</v>
      </c>
      <c r="B75" s="91" t="s">
        <v>182</v>
      </c>
      <c r="C75" s="92" t="s">
        <v>234</v>
      </c>
      <c r="D75" s="97" t="s">
        <v>51</v>
      </c>
      <c r="E75" s="93">
        <v>77004</v>
      </c>
      <c r="F75" s="92" t="s">
        <v>52</v>
      </c>
      <c r="G75" s="93">
        <v>6</v>
      </c>
      <c r="H75" s="92" t="s">
        <v>50</v>
      </c>
      <c r="I75" s="94"/>
      <c r="J75" s="94"/>
      <c r="K75" s="94"/>
      <c r="L75" s="92" t="s">
        <v>82</v>
      </c>
      <c r="M75" s="92">
        <v>75</v>
      </c>
      <c r="N75" s="92">
        <v>10</v>
      </c>
      <c r="O75" s="92">
        <v>85</v>
      </c>
      <c r="P75" s="92" t="s">
        <v>45</v>
      </c>
      <c r="Q75" s="95">
        <v>102183</v>
      </c>
      <c r="R75" s="94"/>
      <c r="S75" s="92" t="s">
        <v>235</v>
      </c>
      <c r="T75" s="92">
        <v>48201312600</v>
      </c>
      <c r="U75" s="96">
        <v>163</v>
      </c>
    </row>
    <row r="76" spans="1:91" ht="13.9" customHeight="1" x14ac:dyDescent="0.25">
      <c r="A76" s="98" t="s">
        <v>146</v>
      </c>
      <c r="B76" s="48"/>
      <c r="C76" s="19">
        <v>943796.4</v>
      </c>
      <c r="D76" s="43"/>
      <c r="E76" s="100"/>
      <c r="F76" s="99"/>
      <c r="G76" s="100"/>
      <c r="H76" s="113"/>
      <c r="I76" s="101"/>
      <c r="J76" s="110"/>
      <c r="K76" s="101"/>
      <c r="L76" s="99"/>
      <c r="M76" s="99"/>
      <c r="N76" s="99"/>
      <c r="O76" s="99"/>
      <c r="P76" s="41" t="s">
        <v>156</v>
      </c>
      <c r="Q76" s="103">
        <f>SUM(Q68:Q75)</f>
        <v>830824.77</v>
      </c>
      <c r="R76" s="122"/>
      <c r="S76" s="92"/>
      <c r="T76" s="72"/>
      <c r="U76" s="105"/>
      <c r="V76"/>
      <c r="AO76" s="42"/>
      <c r="AP76" s="40"/>
      <c r="AQ76" s="55"/>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row>
    <row r="77" spans="1:91" ht="9.75" customHeight="1" x14ac:dyDescent="0.25">
      <c r="A77" s="106"/>
      <c r="B77" s="18"/>
      <c r="C77" s="19"/>
      <c r="D77" s="99"/>
      <c r="E77" s="100"/>
      <c r="F77" s="99"/>
      <c r="G77" s="100"/>
      <c r="H77" s="99"/>
      <c r="I77" s="101"/>
      <c r="J77" s="102"/>
      <c r="K77" s="101"/>
      <c r="L77" s="99"/>
      <c r="M77" s="99"/>
      <c r="N77" s="99"/>
      <c r="O77" s="99"/>
      <c r="P77" s="99"/>
      <c r="Q77" s="95"/>
      <c r="R77" s="125"/>
      <c r="S77" s="92"/>
      <c r="T77" s="72"/>
      <c r="U77" s="105"/>
      <c r="V77"/>
      <c r="AO77" s="42"/>
      <c r="AP77" s="40"/>
      <c r="AQ77" s="55"/>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row>
    <row r="78" spans="1:91" ht="13.9" customHeight="1" x14ac:dyDescent="0.25">
      <c r="A78" s="114" t="s">
        <v>29</v>
      </c>
      <c r="B78" s="108"/>
      <c r="C78" s="109"/>
      <c r="D78" s="110"/>
      <c r="E78" s="111"/>
      <c r="F78" s="110"/>
      <c r="G78" s="111"/>
      <c r="H78" s="110"/>
      <c r="I78" s="112"/>
      <c r="J78" s="110"/>
      <c r="K78" s="112"/>
      <c r="L78" s="110"/>
      <c r="M78" s="110"/>
      <c r="N78" s="110"/>
      <c r="O78" s="110"/>
      <c r="P78" s="110"/>
      <c r="Q78" s="95"/>
      <c r="R78" s="130"/>
      <c r="S78" s="92"/>
      <c r="T78" s="72"/>
      <c r="U78" s="105"/>
      <c r="AO78" s="11"/>
      <c r="AP78" s="11"/>
      <c r="AQ78" s="55"/>
    </row>
    <row r="79" spans="1:91" s="35" customFormat="1" ht="13.9" customHeight="1" x14ac:dyDescent="0.2">
      <c r="A79" s="90">
        <v>20273</v>
      </c>
      <c r="B79" s="91" t="s">
        <v>124</v>
      </c>
      <c r="C79" s="92" t="s">
        <v>236</v>
      </c>
      <c r="D79" s="92" t="s">
        <v>125</v>
      </c>
      <c r="E79" s="93">
        <v>78945</v>
      </c>
      <c r="F79" s="92" t="s">
        <v>126</v>
      </c>
      <c r="G79" s="93">
        <v>7</v>
      </c>
      <c r="H79" s="92" t="s">
        <v>43</v>
      </c>
      <c r="I79" s="94"/>
      <c r="J79" s="94"/>
      <c r="K79" s="94"/>
      <c r="L79" s="92" t="s">
        <v>82</v>
      </c>
      <c r="M79" s="92">
        <v>64</v>
      </c>
      <c r="N79" s="92">
        <v>8</v>
      </c>
      <c r="O79" s="92">
        <v>72</v>
      </c>
      <c r="P79" s="92" t="s">
        <v>47</v>
      </c>
      <c r="Q79" s="95">
        <v>61819.94</v>
      </c>
      <c r="R79" s="94"/>
      <c r="S79" s="92" t="s">
        <v>237</v>
      </c>
      <c r="T79" s="92">
        <v>48149970200</v>
      </c>
      <c r="U79" s="96">
        <v>168</v>
      </c>
    </row>
    <row r="80" spans="1:91" ht="14.25" customHeight="1" x14ac:dyDescent="0.25">
      <c r="A80" s="98" t="s">
        <v>146</v>
      </c>
      <c r="B80" s="48"/>
      <c r="C80" s="19">
        <v>40000</v>
      </c>
      <c r="D80" s="99"/>
      <c r="E80" s="100"/>
      <c r="F80" s="99"/>
      <c r="G80" s="100"/>
      <c r="H80" s="113"/>
      <c r="I80" s="101"/>
      <c r="J80" s="110"/>
      <c r="K80" s="101"/>
      <c r="L80" s="99"/>
      <c r="M80" s="99"/>
      <c r="N80" s="99"/>
      <c r="O80" s="99"/>
      <c r="P80" s="41" t="s">
        <v>156</v>
      </c>
      <c r="Q80" s="103">
        <f>SUM(Q79)</f>
        <v>61819.94</v>
      </c>
      <c r="R80" s="122"/>
      <c r="S80" s="92"/>
      <c r="T80" s="72"/>
      <c r="U80" s="105"/>
      <c r="V80"/>
      <c r="AO80" s="42"/>
      <c r="AP80" s="40"/>
      <c r="AQ80" s="55"/>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row>
    <row r="81" spans="1:91" ht="9.75" customHeight="1" x14ac:dyDescent="0.25">
      <c r="A81" s="106"/>
      <c r="B81" s="18"/>
      <c r="C81" s="19"/>
      <c r="D81" s="99"/>
      <c r="E81" s="100"/>
      <c r="F81" s="99"/>
      <c r="G81" s="100"/>
      <c r="H81" s="99"/>
      <c r="I81" s="101"/>
      <c r="J81" s="102"/>
      <c r="K81" s="101"/>
      <c r="L81" s="99"/>
      <c r="M81" s="99"/>
      <c r="N81" s="99"/>
      <c r="O81" s="99"/>
      <c r="P81" s="99"/>
      <c r="Q81" s="95"/>
      <c r="R81" s="125"/>
      <c r="S81" s="92"/>
      <c r="T81" s="72"/>
      <c r="U81" s="105"/>
      <c r="V81"/>
      <c r="AO81" s="42"/>
      <c r="AP81" s="40"/>
      <c r="AQ81" s="55"/>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row>
    <row r="82" spans="1:91" ht="14.25" customHeight="1" x14ac:dyDescent="0.25">
      <c r="A82" s="114" t="s">
        <v>30</v>
      </c>
      <c r="B82" s="108"/>
      <c r="C82" s="109"/>
      <c r="D82" s="110"/>
      <c r="E82" s="111"/>
      <c r="F82" s="110"/>
      <c r="G82" s="111"/>
      <c r="H82" s="110"/>
      <c r="I82" s="112"/>
      <c r="J82" s="110"/>
      <c r="K82" s="112"/>
      <c r="L82" s="110"/>
      <c r="M82" s="110"/>
      <c r="N82" s="110"/>
      <c r="O82" s="110"/>
      <c r="P82" s="110"/>
      <c r="Q82" s="95"/>
      <c r="R82" s="130"/>
      <c r="S82" s="92"/>
      <c r="T82" s="72"/>
      <c r="U82" s="105"/>
      <c r="AO82" s="11"/>
      <c r="AP82" s="11"/>
      <c r="AQ82" s="55"/>
    </row>
    <row r="83" spans="1:91" s="35" customFormat="1" ht="13.9" customHeight="1" x14ac:dyDescent="0.2">
      <c r="A83" s="90">
        <v>20192</v>
      </c>
      <c r="B83" s="91" t="s">
        <v>127</v>
      </c>
      <c r="C83" s="92" t="s">
        <v>238</v>
      </c>
      <c r="D83" s="92" t="s">
        <v>73</v>
      </c>
      <c r="E83" s="93">
        <v>78729</v>
      </c>
      <c r="F83" s="92" t="s">
        <v>72</v>
      </c>
      <c r="G83" s="93">
        <v>7</v>
      </c>
      <c r="H83" s="92" t="s">
        <v>50</v>
      </c>
      <c r="I83" s="94"/>
      <c r="J83" s="94"/>
      <c r="K83" s="94"/>
      <c r="L83" s="92" t="s">
        <v>82</v>
      </c>
      <c r="M83" s="92">
        <v>120</v>
      </c>
      <c r="N83" s="92">
        <v>27</v>
      </c>
      <c r="O83" s="92">
        <v>147</v>
      </c>
      <c r="P83" s="92" t="s">
        <v>45</v>
      </c>
      <c r="Q83" s="95">
        <v>105000</v>
      </c>
      <c r="R83" s="94"/>
      <c r="S83" s="92" t="s">
        <v>94</v>
      </c>
      <c r="T83" s="92">
        <v>48453001785</v>
      </c>
      <c r="U83" s="96">
        <v>168</v>
      </c>
    </row>
    <row r="84" spans="1:91" ht="13.9" customHeight="1" x14ac:dyDescent="0.25">
      <c r="A84" s="98" t="s">
        <v>146</v>
      </c>
      <c r="B84" s="50"/>
      <c r="C84" s="19">
        <v>267160.82</v>
      </c>
      <c r="D84" s="27"/>
      <c r="E84" s="117"/>
      <c r="F84" s="131"/>
      <c r="G84" s="117"/>
      <c r="H84" s="132"/>
      <c r="I84" s="120"/>
      <c r="J84" s="127"/>
      <c r="K84" s="120"/>
      <c r="L84" s="131"/>
      <c r="M84" s="131"/>
      <c r="N84" s="131"/>
      <c r="O84" s="131"/>
      <c r="P84" s="21" t="s">
        <v>156</v>
      </c>
      <c r="Q84" s="103">
        <f>SUM(Q83)</f>
        <v>105000</v>
      </c>
      <c r="R84" s="122"/>
      <c r="S84" s="118"/>
      <c r="T84" s="72"/>
      <c r="U84" s="105"/>
      <c r="V84"/>
      <c r="AP84" s="20"/>
      <c r="AQ84" s="55"/>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row>
    <row r="85" spans="1:91" ht="9.75" customHeight="1" x14ac:dyDescent="0.25">
      <c r="A85" s="106"/>
      <c r="B85" s="18"/>
      <c r="C85" s="19"/>
      <c r="D85" s="99"/>
      <c r="E85" s="100"/>
      <c r="F85" s="99"/>
      <c r="G85" s="100"/>
      <c r="H85" s="99"/>
      <c r="I85" s="101"/>
      <c r="J85" s="102"/>
      <c r="K85" s="101"/>
      <c r="L85" s="99"/>
      <c r="M85" s="99"/>
      <c r="N85" s="99"/>
      <c r="O85" s="99"/>
      <c r="P85" s="99"/>
      <c r="Q85" s="95"/>
      <c r="R85" s="125"/>
      <c r="S85" s="133"/>
      <c r="T85" s="72"/>
      <c r="U85" s="105"/>
      <c r="V85"/>
      <c r="AP85" s="40"/>
      <c r="AQ85" s="5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row>
    <row r="86" spans="1:91" ht="13.9" customHeight="1" x14ac:dyDescent="0.25">
      <c r="A86" s="114" t="s">
        <v>31</v>
      </c>
      <c r="B86" s="126"/>
      <c r="C86" s="121"/>
      <c r="D86" s="127"/>
      <c r="E86" s="128"/>
      <c r="F86" s="127"/>
      <c r="G86" s="128"/>
      <c r="H86" s="127"/>
      <c r="I86" s="129"/>
      <c r="J86" s="127"/>
      <c r="K86" s="129"/>
      <c r="L86" s="127"/>
      <c r="M86" s="127"/>
      <c r="N86" s="127"/>
      <c r="O86" s="127"/>
      <c r="P86" s="127"/>
      <c r="Q86" s="95"/>
      <c r="R86" s="130"/>
      <c r="S86" s="127"/>
      <c r="T86" s="72"/>
      <c r="U86" s="105"/>
      <c r="AP86" s="10"/>
      <c r="AQ86" s="55"/>
    </row>
    <row r="87" spans="1:91" s="38" customFormat="1" ht="13.9" customHeight="1" x14ac:dyDescent="0.2">
      <c r="A87" s="116">
        <v>19238</v>
      </c>
      <c r="B87" s="91" t="s">
        <v>187</v>
      </c>
      <c r="C87" s="92" t="s">
        <v>239</v>
      </c>
      <c r="D87" s="97" t="s">
        <v>186</v>
      </c>
      <c r="E87" s="93">
        <v>77859</v>
      </c>
      <c r="F87" s="92" t="s">
        <v>185</v>
      </c>
      <c r="G87" s="93">
        <v>8</v>
      </c>
      <c r="H87" s="92" t="s">
        <v>43</v>
      </c>
      <c r="I87" s="94"/>
      <c r="J87" s="94"/>
      <c r="K87" s="94"/>
      <c r="L87" s="92" t="s">
        <v>82</v>
      </c>
      <c r="M87" s="92">
        <v>38</v>
      </c>
      <c r="N87" s="92">
        <v>0</v>
      </c>
      <c r="O87" s="92">
        <v>38</v>
      </c>
      <c r="P87" s="92" t="s">
        <v>45</v>
      </c>
      <c r="Q87" s="95">
        <v>34650</v>
      </c>
      <c r="R87" s="94" t="s">
        <v>44</v>
      </c>
      <c r="S87" s="92" t="s">
        <v>89</v>
      </c>
      <c r="T87" s="92">
        <v>48395960300</v>
      </c>
      <c r="U87" s="96">
        <v>150</v>
      </c>
    </row>
    <row r="88" spans="1:91" ht="13.9" customHeight="1" x14ac:dyDescent="0.25">
      <c r="A88" s="98" t="s">
        <v>146</v>
      </c>
      <c r="B88" s="48"/>
      <c r="C88" s="19">
        <v>43164.01</v>
      </c>
      <c r="D88" s="99"/>
      <c r="E88" s="100"/>
      <c r="F88" s="99"/>
      <c r="G88" s="100"/>
      <c r="H88" s="113"/>
      <c r="I88" s="101"/>
      <c r="J88" s="110"/>
      <c r="K88" s="101"/>
      <c r="L88" s="99"/>
      <c r="M88" s="99"/>
      <c r="N88" s="99"/>
      <c r="O88" s="99"/>
      <c r="P88" s="41" t="s">
        <v>156</v>
      </c>
      <c r="Q88" s="103">
        <f>SUM(Q87)</f>
        <v>34650</v>
      </c>
      <c r="R88" s="122"/>
      <c r="S88" s="133"/>
      <c r="T88" s="72"/>
      <c r="U88" s="105"/>
      <c r="V88"/>
      <c r="AP88" s="40"/>
      <c r="AQ88" s="55"/>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row>
    <row r="89" spans="1:91" ht="9.75" customHeight="1" x14ac:dyDescent="0.25">
      <c r="A89" s="106"/>
      <c r="B89" s="18"/>
      <c r="C89" s="19"/>
      <c r="D89" s="99"/>
      <c r="E89" s="100"/>
      <c r="F89" s="99"/>
      <c r="G89" s="100"/>
      <c r="H89" s="99"/>
      <c r="I89" s="101"/>
      <c r="J89" s="102"/>
      <c r="K89" s="101"/>
      <c r="L89" s="99"/>
      <c r="M89" s="99"/>
      <c r="N89" s="99"/>
      <c r="O89" s="99"/>
      <c r="P89" s="99"/>
      <c r="Q89" s="95"/>
      <c r="R89" s="125"/>
      <c r="S89" s="133"/>
      <c r="T89" s="72"/>
      <c r="U89" s="105"/>
      <c r="V89"/>
      <c r="AP89" s="40"/>
      <c r="AQ89" s="55"/>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row>
    <row r="90" spans="1:91" ht="13.9" customHeight="1" x14ac:dyDescent="0.25">
      <c r="A90" s="114" t="s">
        <v>32</v>
      </c>
      <c r="B90" s="108"/>
      <c r="C90" s="109"/>
      <c r="D90" s="110"/>
      <c r="E90" s="111"/>
      <c r="F90" s="110"/>
      <c r="G90" s="111"/>
      <c r="H90" s="110"/>
      <c r="I90" s="112"/>
      <c r="J90" s="110"/>
      <c r="K90" s="112"/>
      <c r="L90" s="110"/>
      <c r="M90" s="110"/>
      <c r="N90" s="110"/>
      <c r="O90" s="110"/>
      <c r="P90" s="110"/>
      <c r="Q90" s="95"/>
      <c r="R90" s="130"/>
      <c r="S90" s="110"/>
      <c r="T90" s="72"/>
      <c r="U90" s="105"/>
      <c r="AP90" s="11"/>
      <c r="AQ90" s="55"/>
    </row>
    <row r="91" spans="1:91" s="35" customFormat="1" ht="13.9" customHeight="1" x14ac:dyDescent="0.2">
      <c r="A91" s="90">
        <v>20171</v>
      </c>
      <c r="B91" s="91" t="s">
        <v>128</v>
      </c>
      <c r="C91" s="92" t="s">
        <v>240</v>
      </c>
      <c r="D91" s="92" t="s">
        <v>74</v>
      </c>
      <c r="E91" s="93">
        <v>76710</v>
      </c>
      <c r="F91" s="92" t="s">
        <v>95</v>
      </c>
      <c r="G91" s="93">
        <v>8</v>
      </c>
      <c r="H91" s="92" t="s">
        <v>50</v>
      </c>
      <c r="I91" s="94"/>
      <c r="J91" s="94"/>
      <c r="K91" s="94"/>
      <c r="L91" s="92" t="s">
        <v>82</v>
      </c>
      <c r="M91" s="92">
        <v>69</v>
      </c>
      <c r="N91" s="92">
        <v>13</v>
      </c>
      <c r="O91" s="92">
        <v>82</v>
      </c>
      <c r="P91" s="92" t="s">
        <v>47</v>
      </c>
      <c r="Q91" s="95">
        <v>105000</v>
      </c>
      <c r="R91" s="94"/>
      <c r="S91" s="92" t="s">
        <v>129</v>
      </c>
      <c r="T91" s="92">
        <v>48309002501</v>
      </c>
      <c r="U91" s="96">
        <v>171</v>
      </c>
    </row>
    <row r="92" spans="1:91" ht="13.9" customHeight="1" x14ac:dyDescent="0.25">
      <c r="A92" s="98" t="s">
        <v>146</v>
      </c>
      <c r="B92" s="48"/>
      <c r="C92" s="19">
        <v>150071.15</v>
      </c>
      <c r="D92" s="99"/>
      <c r="E92" s="100"/>
      <c r="F92" s="99"/>
      <c r="G92" s="100"/>
      <c r="H92" s="113"/>
      <c r="I92" s="101"/>
      <c r="J92" s="110"/>
      <c r="K92" s="101"/>
      <c r="L92" s="99"/>
      <c r="M92" s="99"/>
      <c r="N92" s="99"/>
      <c r="O92" s="99"/>
      <c r="P92" s="41" t="s">
        <v>156</v>
      </c>
      <c r="Q92" s="103">
        <f>SUM(Q91)</f>
        <v>105000</v>
      </c>
      <c r="R92" s="122"/>
      <c r="S92" s="133"/>
      <c r="T92" s="72"/>
      <c r="U92" s="105"/>
      <c r="V92"/>
      <c r="AP92" s="40"/>
      <c r="AQ92" s="55"/>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row>
    <row r="93" spans="1:91" ht="9.75" customHeight="1" x14ac:dyDescent="0.25">
      <c r="A93" s="106"/>
      <c r="B93" s="18"/>
      <c r="C93" s="19"/>
      <c r="D93" s="99"/>
      <c r="E93" s="100"/>
      <c r="F93" s="99"/>
      <c r="G93" s="100"/>
      <c r="H93" s="99"/>
      <c r="I93" s="101"/>
      <c r="J93" s="102"/>
      <c r="K93" s="101"/>
      <c r="L93" s="99"/>
      <c r="M93" s="99"/>
      <c r="N93" s="99"/>
      <c r="O93" s="99"/>
      <c r="P93" s="99"/>
      <c r="Q93" s="95"/>
      <c r="R93" s="125"/>
      <c r="S93" s="133"/>
      <c r="T93" s="72"/>
      <c r="U93" s="105"/>
      <c r="V93"/>
      <c r="AP93" s="40"/>
      <c r="AQ93" s="55"/>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row>
    <row r="94" spans="1:91" ht="13.9" customHeight="1" x14ac:dyDescent="0.25">
      <c r="A94" s="114" t="s">
        <v>33</v>
      </c>
      <c r="B94" s="108"/>
      <c r="C94" s="109"/>
      <c r="D94" s="110"/>
      <c r="E94" s="111"/>
      <c r="F94" s="110"/>
      <c r="G94" s="111"/>
      <c r="H94" s="110"/>
      <c r="I94" s="112"/>
      <c r="J94" s="110"/>
      <c r="K94" s="112"/>
      <c r="L94" s="110"/>
      <c r="M94" s="110"/>
      <c r="N94" s="110"/>
      <c r="O94" s="110"/>
      <c r="P94" s="110"/>
      <c r="Q94" s="95"/>
      <c r="R94" s="130"/>
      <c r="S94" s="110"/>
      <c r="T94" s="72"/>
      <c r="U94" s="105"/>
      <c r="AP94" s="11"/>
      <c r="AQ94" s="55"/>
    </row>
    <row r="95" spans="1:91" s="35" customFormat="1" ht="13.9" customHeight="1" x14ac:dyDescent="0.2">
      <c r="A95" s="90">
        <v>20186</v>
      </c>
      <c r="B95" s="91" t="s">
        <v>241</v>
      </c>
      <c r="C95" s="92" t="s">
        <v>130</v>
      </c>
      <c r="D95" s="92" t="s">
        <v>76</v>
      </c>
      <c r="E95" s="93">
        <v>78020</v>
      </c>
      <c r="F95" s="92" t="s">
        <v>75</v>
      </c>
      <c r="G95" s="93">
        <v>9</v>
      </c>
      <c r="H95" s="92" t="s">
        <v>43</v>
      </c>
      <c r="I95" s="94"/>
      <c r="J95" s="94"/>
      <c r="K95" s="94"/>
      <c r="L95" s="92" t="s">
        <v>82</v>
      </c>
      <c r="M95" s="92">
        <v>43</v>
      </c>
      <c r="N95" s="92">
        <v>17</v>
      </c>
      <c r="O95" s="92">
        <v>60</v>
      </c>
      <c r="P95" s="92" t="s">
        <v>45</v>
      </c>
      <c r="Q95" s="95">
        <v>40000</v>
      </c>
      <c r="R95" s="94"/>
      <c r="S95" s="92" t="s">
        <v>114</v>
      </c>
      <c r="T95" s="92">
        <v>48265960402</v>
      </c>
      <c r="U95" s="96">
        <v>150</v>
      </c>
    </row>
    <row r="96" spans="1:91" ht="13.9" customHeight="1" x14ac:dyDescent="0.25">
      <c r="A96" s="98" t="s">
        <v>146</v>
      </c>
      <c r="B96" s="48"/>
      <c r="C96" s="19">
        <v>40000</v>
      </c>
      <c r="D96" s="99"/>
      <c r="E96" s="100"/>
      <c r="F96" s="99"/>
      <c r="G96" s="100"/>
      <c r="H96" s="113"/>
      <c r="I96" s="101"/>
      <c r="J96" s="110"/>
      <c r="K96" s="101"/>
      <c r="L96" s="99"/>
      <c r="M96" s="99"/>
      <c r="N96" s="99"/>
      <c r="O96" s="99"/>
      <c r="P96" s="41" t="s">
        <v>156</v>
      </c>
      <c r="Q96" s="103">
        <f>SUM(Q95)</f>
        <v>40000</v>
      </c>
      <c r="R96" s="122"/>
      <c r="S96" s="92"/>
      <c r="T96" s="72"/>
      <c r="U96" s="105"/>
      <c r="V96"/>
      <c r="AO96" s="42"/>
      <c r="AP96" s="40"/>
      <c r="AQ96" s="55"/>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row>
    <row r="97" spans="1:91" ht="9.75" customHeight="1" x14ac:dyDescent="0.25">
      <c r="A97" s="106"/>
      <c r="B97" s="18"/>
      <c r="C97" s="19"/>
      <c r="D97" s="99"/>
      <c r="E97" s="100"/>
      <c r="F97" s="99"/>
      <c r="G97" s="100"/>
      <c r="H97" s="99"/>
      <c r="I97" s="101"/>
      <c r="J97" s="102"/>
      <c r="K97" s="101"/>
      <c r="L97" s="99"/>
      <c r="M97" s="99"/>
      <c r="N97" s="99"/>
      <c r="O97" s="99"/>
      <c r="P97" s="99"/>
      <c r="Q97" s="95"/>
      <c r="R97" s="125"/>
      <c r="S97" s="92"/>
      <c r="T97" s="72"/>
      <c r="U97" s="105"/>
      <c r="V97"/>
      <c r="AO97" s="42"/>
      <c r="AP97" s="40"/>
      <c r="AQ97" s="55"/>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row>
    <row r="98" spans="1:91" ht="13.9" customHeight="1" x14ac:dyDescent="0.25">
      <c r="A98" s="114" t="s">
        <v>34</v>
      </c>
      <c r="B98" s="108"/>
      <c r="C98" s="109"/>
      <c r="D98" s="110"/>
      <c r="E98" s="111"/>
      <c r="F98" s="110"/>
      <c r="G98" s="111"/>
      <c r="H98" s="110"/>
      <c r="I98" s="112"/>
      <c r="J98" s="110"/>
      <c r="K98" s="112"/>
      <c r="L98" s="110"/>
      <c r="M98" s="110"/>
      <c r="N98" s="110"/>
      <c r="O98" s="110"/>
      <c r="P98" s="110"/>
      <c r="Q98" s="95"/>
      <c r="R98" s="130"/>
      <c r="S98" s="92"/>
      <c r="T98" s="72"/>
      <c r="U98" s="105"/>
      <c r="AO98" s="11"/>
      <c r="AP98" s="11"/>
      <c r="AQ98" s="55"/>
    </row>
    <row r="99" spans="1:91" s="35" customFormat="1" ht="13.9" customHeight="1" x14ac:dyDescent="0.2">
      <c r="A99" s="90">
        <v>20069</v>
      </c>
      <c r="B99" s="91" t="s">
        <v>132</v>
      </c>
      <c r="C99" s="92" t="s">
        <v>242</v>
      </c>
      <c r="D99" s="92" t="s">
        <v>78</v>
      </c>
      <c r="E99" s="93">
        <v>78216</v>
      </c>
      <c r="F99" s="92" t="s">
        <v>77</v>
      </c>
      <c r="G99" s="93">
        <v>9</v>
      </c>
      <c r="H99" s="92" t="s">
        <v>50</v>
      </c>
      <c r="I99" s="94"/>
      <c r="J99" s="94"/>
      <c r="K99" s="94"/>
      <c r="L99" s="92" t="s">
        <v>82</v>
      </c>
      <c r="M99" s="92">
        <v>64</v>
      </c>
      <c r="N99" s="92">
        <v>0</v>
      </c>
      <c r="O99" s="92">
        <v>64</v>
      </c>
      <c r="P99" s="92" t="s">
        <v>47</v>
      </c>
      <c r="Q99" s="95">
        <v>75000</v>
      </c>
      <c r="R99" s="94"/>
      <c r="S99" s="92" t="s">
        <v>229</v>
      </c>
      <c r="T99" s="92">
        <v>48029192300</v>
      </c>
      <c r="U99" s="96">
        <v>172</v>
      </c>
    </row>
    <row r="100" spans="1:91" s="35" customFormat="1" ht="13.9" customHeight="1" x14ac:dyDescent="0.2">
      <c r="A100" s="90">
        <v>20066</v>
      </c>
      <c r="B100" s="91" t="s">
        <v>131</v>
      </c>
      <c r="C100" s="92" t="s">
        <v>243</v>
      </c>
      <c r="D100" s="92" t="s">
        <v>78</v>
      </c>
      <c r="E100" s="93">
        <v>78209</v>
      </c>
      <c r="F100" s="92" t="s">
        <v>77</v>
      </c>
      <c r="G100" s="93">
        <v>9</v>
      </c>
      <c r="H100" s="92" t="s">
        <v>50</v>
      </c>
      <c r="I100" s="94"/>
      <c r="J100" s="94"/>
      <c r="K100" s="94"/>
      <c r="L100" s="92" t="s">
        <v>82</v>
      </c>
      <c r="M100" s="92">
        <v>64</v>
      </c>
      <c r="N100" s="92">
        <v>0</v>
      </c>
      <c r="O100" s="92">
        <v>64</v>
      </c>
      <c r="P100" s="92" t="s">
        <v>47</v>
      </c>
      <c r="Q100" s="95">
        <v>75000</v>
      </c>
      <c r="R100" s="94"/>
      <c r="S100" s="92" t="s">
        <v>229</v>
      </c>
      <c r="T100" s="92">
        <v>48029120701</v>
      </c>
      <c r="U100" s="96">
        <v>172</v>
      </c>
    </row>
    <row r="101" spans="1:91" ht="13.9" customHeight="1" x14ac:dyDescent="0.25">
      <c r="A101" s="98" t="s">
        <v>146</v>
      </c>
      <c r="B101" s="48"/>
      <c r="C101" s="19">
        <v>345759.8</v>
      </c>
      <c r="D101" s="43"/>
      <c r="E101" s="100"/>
      <c r="F101" s="99"/>
      <c r="G101" s="100"/>
      <c r="H101" s="113"/>
      <c r="I101" s="101"/>
      <c r="J101" s="110"/>
      <c r="K101" s="101"/>
      <c r="L101" s="99"/>
      <c r="M101" s="99"/>
      <c r="N101" s="99"/>
      <c r="O101" s="99"/>
      <c r="P101" s="41" t="s">
        <v>156</v>
      </c>
      <c r="Q101" s="103">
        <f>SUM(Q99:Q100)</f>
        <v>150000</v>
      </c>
      <c r="R101" s="122"/>
      <c r="S101" s="133"/>
      <c r="T101" s="99"/>
      <c r="U101" s="105"/>
      <c r="V101"/>
      <c r="AQ101" s="55"/>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row>
    <row r="102" spans="1:91" ht="9.75" customHeight="1" x14ac:dyDescent="0.25">
      <c r="A102" s="106"/>
      <c r="B102" s="18"/>
      <c r="C102" s="19"/>
      <c r="D102" s="99"/>
      <c r="E102" s="100"/>
      <c r="F102" s="99"/>
      <c r="G102" s="100"/>
      <c r="H102" s="99"/>
      <c r="I102" s="101"/>
      <c r="J102" s="102"/>
      <c r="K102" s="101"/>
      <c r="L102" s="99"/>
      <c r="M102" s="99"/>
      <c r="N102" s="99"/>
      <c r="O102" s="99"/>
      <c r="P102" s="99"/>
      <c r="Q102" s="95"/>
      <c r="R102" s="125"/>
      <c r="S102" s="133"/>
      <c r="T102" s="99"/>
      <c r="U102" s="105"/>
      <c r="V102"/>
      <c r="AQ102" s="55"/>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row>
    <row r="103" spans="1:91" ht="13.9" customHeight="1" x14ac:dyDescent="0.25">
      <c r="A103" s="114" t="s">
        <v>35</v>
      </c>
      <c r="B103" s="108"/>
      <c r="C103" s="109"/>
      <c r="D103" s="110"/>
      <c r="E103" s="111"/>
      <c r="F103" s="110"/>
      <c r="G103" s="111"/>
      <c r="H103" s="110"/>
      <c r="I103" s="112"/>
      <c r="J103" s="110"/>
      <c r="K103" s="112"/>
      <c r="L103" s="110"/>
      <c r="M103" s="110"/>
      <c r="N103" s="110"/>
      <c r="O103" s="110"/>
      <c r="P103" s="110"/>
      <c r="Q103" s="95"/>
      <c r="R103" s="130"/>
      <c r="S103" s="110"/>
      <c r="T103" s="110"/>
      <c r="U103" s="105"/>
      <c r="AQ103" s="55"/>
    </row>
    <row r="104" spans="1:91" s="35" customFormat="1" ht="13.9" customHeight="1" x14ac:dyDescent="0.2">
      <c r="A104" s="90">
        <v>20054</v>
      </c>
      <c r="B104" s="91" t="s">
        <v>133</v>
      </c>
      <c r="C104" s="92" t="s">
        <v>134</v>
      </c>
      <c r="D104" s="92" t="s">
        <v>135</v>
      </c>
      <c r="E104" s="93">
        <v>78382</v>
      </c>
      <c r="F104" s="92" t="s">
        <v>136</v>
      </c>
      <c r="G104" s="93">
        <v>10</v>
      </c>
      <c r="H104" s="92" t="s">
        <v>43</v>
      </c>
      <c r="I104" s="94"/>
      <c r="J104" s="94"/>
      <c r="K104" s="94"/>
      <c r="L104" s="92" t="s">
        <v>82</v>
      </c>
      <c r="M104" s="92">
        <v>48</v>
      </c>
      <c r="N104" s="92">
        <v>8</v>
      </c>
      <c r="O104" s="92">
        <v>56</v>
      </c>
      <c r="P104" s="92" t="s">
        <v>47</v>
      </c>
      <c r="Q104" s="95">
        <v>40000</v>
      </c>
      <c r="R104" s="94"/>
      <c r="S104" s="92" t="s">
        <v>158</v>
      </c>
      <c r="T104" s="92">
        <v>48007950300</v>
      </c>
      <c r="U104" s="96">
        <v>168</v>
      </c>
    </row>
    <row r="105" spans="1:91" ht="13.9" customHeight="1" x14ac:dyDescent="0.25">
      <c r="A105" s="98" t="s">
        <v>146</v>
      </c>
      <c r="B105" s="48"/>
      <c r="C105" s="19">
        <v>41182.959999999999</v>
      </c>
      <c r="D105" s="99"/>
      <c r="E105" s="100"/>
      <c r="F105" s="99"/>
      <c r="G105" s="100"/>
      <c r="H105" s="113"/>
      <c r="I105" s="101"/>
      <c r="J105" s="110"/>
      <c r="K105" s="101"/>
      <c r="L105" s="99"/>
      <c r="M105" s="99"/>
      <c r="N105" s="99"/>
      <c r="O105" s="99"/>
      <c r="P105" s="41" t="s">
        <v>156</v>
      </c>
      <c r="Q105" s="103">
        <f>SUM(Q104)</f>
        <v>40000</v>
      </c>
      <c r="R105" s="122"/>
      <c r="S105" s="133"/>
      <c r="T105" s="72"/>
      <c r="U105" s="105"/>
      <c r="V105"/>
      <c r="AP105" s="40"/>
      <c r="AQ105" s="5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row>
    <row r="106" spans="1:91" ht="9.75" customHeight="1" x14ac:dyDescent="0.25">
      <c r="A106" s="106"/>
      <c r="B106" s="18"/>
      <c r="C106" s="19"/>
      <c r="D106" s="99"/>
      <c r="E106" s="100"/>
      <c r="F106" s="99"/>
      <c r="G106" s="100"/>
      <c r="H106" s="99"/>
      <c r="I106" s="101"/>
      <c r="J106" s="102"/>
      <c r="K106" s="101"/>
      <c r="L106" s="99"/>
      <c r="M106" s="99"/>
      <c r="N106" s="99"/>
      <c r="O106" s="99"/>
      <c r="P106" s="99"/>
      <c r="Q106" s="95"/>
      <c r="R106" s="125"/>
      <c r="S106" s="133"/>
      <c r="T106" s="72"/>
      <c r="U106" s="105"/>
      <c r="V106"/>
      <c r="AP106" s="40"/>
      <c r="AQ106" s="55"/>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row>
    <row r="107" spans="1:91" ht="13.9" customHeight="1" x14ac:dyDescent="0.25">
      <c r="A107" s="114" t="s">
        <v>36</v>
      </c>
      <c r="B107" s="108"/>
      <c r="C107" s="109"/>
      <c r="D107" s="110"/>
      <c r="E107" s="111"/>
      <c r="F107" s="110"/>
      <c r="G107" s="111"/>
      <c r="H107" s="110"/>
      <c r="I107" s="112"/>
      <c r="J107" s="110"/>
      <c r="K107" s="112"/>
      <c r="L107" s="110"/>
      <c r="M107" s="110"/>
      <c r="N107" s="110"/>
      <c r="O107" s="110"/>
      <c r="P107" s="110"/>
      <c r="Q107" s="95"/>
      <c r="R107" s="130"/>
      <c r="S107" s="110"/>
      <c r="T107" s="72"/>
      <c r="U107" s="105"/>
      <c r="AP107" s="11"/>
      <c r="AQ107" s="55"/>
    </row>
    <row r="108" spans="1:91" s="38" customFormat="1" ht="13.9" customHeight="1" x14ac:dyDescent="0.2">
      <c r="A108" s="90">
        <v>19332</v>
      </c>
      <c r="B108" s="91" t="s">
        <v>244</v>
      </c>
      <c r="C108" s="92" t="s">
        <v>245</v>
      </c>
      <c r="D108" s="97" t="s">
        <v>48</v>
      </c>
      <c r="E108" s="93">
        <v>78401</v>
      </c>
      <c r="F108" s="92" t="s">
        <v>49</v>
      </c>
      <c r="G108" s="93">
        <v>10</v>
      </c>
      <c r="H108" s="92" t="s">
        <v>50</v>
      </c>
      <c r="I108" s="94"/>
      <c r="J108" s="94"/>
      <c r="K108" s="94"/>
      <c r="L108" s="92" t="s">
        <v>84</v>
      </c>
      <c r="M108" s="92">
        <v>42</v>
      </c>
      <c r="N108" s="92">
        <v>0</v>
      </c>
      <c r="O108" s="92">
        <v>42</v>
      </c>
      <c r="P108" s="92" t="s">
        <v>45</v>
      </c>
      <c r="Q108" s="95">
        <v>40000</v>
      </c>
      <c r="R108" s="94" t="s">
        <v>44</v>
      </c>
      <c r="S108" s="92" t="s">
        <v>129</v>
      </c>
      <c r="T108" s="92">
        <v>48355001200</v>
      </c>
      <c r="U108" s="96">
        <v>120</v>
      </c>
    </row>
    <row r="109" spans="1:91" s="38" customFormat="1" ht="13.9" customHeight="1" x14ac:dyDescent="0.2">
      <c r="A109" s="116">
        <v>19367</v>
      </c>
      <c r="B109" s="91" t="s">
        <v>188</v>
      </c>
      <c r="C109" s="92" t="s">
        <v>246</v>
      </c>
      <c r="D109" s="97" t="s">
        <v>48</v>
      </c>
      <c r="E109" s="93">
        <v>78413</v>
      </c>
      <c r="F109" s="92" t="s">
        <v>49</v>
      </c>
      <c r="G109" s="93">
        <v>10</v>
      </c>
      <c r="H109" s="92" t="s">
        <v>50</v>
      </c>
      <c r="I109" s="94"/>
      <c r="J109" s="94"/>
      <c r="K109" s="94"/>
      <c r="L109" s="92" t="s">
        <v>82</v>
      </c>
      <c r="M109" s="92">
        <v>55</v>
      </c>
      <c r="N109" s="92">
        <v>5</v>
      </c>
      <c r="O109" s="92">
        <v>60</v>
      </c>
      <c r="P109" s="92" t="s">
        <v>45</v>
      </c>
      <c r="Q109" s="95">
        <v>40000</v>
      </c>
      <c r="R109" s="94" t="s">
        <v>44</v>
      </c>
      <c r="S109" s="92" t="s">
        <v>129</v>
      </c>
      <c r="T109" s="92">
        <v>48355005412</v>
      </c>
      <c r="U109" s="96">
        <v>68</v>
      </c>
    </row>
    <row r="110" spans="1:91" ht="13.9" customHeight="1" x14ac:dyDescent="0.25">
      <c r="A110" s="98" t="s">
        <v>146</v>
      </c>
      <c r="B110" s="48"/>
      <c r="C110" s="19">
        <v>81386.14</v>
      </c>
      <c r="D110" s="99"/>
      <c r="E110" s="100"/>
      <c r="F110" s="99"/>
      <c r="G110" s="100"/>
      <c r="H110" s="113"/>
      <c r="I110" s="101"/>
      <c r="J110" s="110"/>
      <c r="K110" s="101"/>
      <c r="L110" s="99"/>
      <c r="M110" s="99"/>
      <c r="N110" s="99"/>
      <c r="O110" s="99"/>
      <c r="P110" s="41" t="s">
        <v>156</v>
      </c>
      <c r="Q110" s="103">
        <f>SUM(Q108:Q109)</f>
        <v>80000</v>
      </c>
      <c r="R110" s="122"/>
      <c r="S110" s="92"/>
      <c r="T110" s="72"/>
      <c r="U110" s="105"/>
      <c r="V110"/>
      <c r="AO110" s="42"/>
      <c r="AP110" s="40"/>
      <c r="AQ110" s="55"/>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row>
    <row r="111" spans="1:91" ht="9.75" customHeight="1" x14ac:dyDescent="0.25">
      <c r="A111" s="106"/>
      <c r="B111" s="18"/>
      <c r="C111" s="19"/>
      <c r="D111" s="99"/>
      <c r="E111" s="100"/>
      <c r="F111" s="99"/>
      <c r="G111" s="100"/>
      <c r="H111" s="99"/>
      <c r="I111" s="101"/>
      <c r="J111" s="102"/>
      <c r="K111" s="101"/>
      <c r="L111" s="99"/>
      <c r="M111" s="99"/>
      <c r="N111" s="99"/>
      <c r="O111" s="99"/>
      <c r="P111" s="99"/>
      <c r="Q111" s="95"/>
      <c r="R111" s="125"/>
      <c r="S111" s="92"/>
      <c r="T111" s="72"/>
      <c r="U111" s="105"/>
      <c r="V111"/>
      <c r="AO111" s="42"/>
      <c r="AP111" s="40"/>
      <c r="AQ111" s="55"/>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row>
    <row r="112" spans="1:91" ht="13.9" customHeight="1" x14ac:dyDescent="0.25">
      <c r="A112" s="114" t="s">
        <v>37</v>
      </c>
      <c r="B112" s="108"/>
      <c r="C112" s="109"/>
      <c r="D112" s="110"/>
      <c r="E112" s="111"/>
      <c r="F112" s="110"/>
      <c r="G112" s="111"/>
      <c r="H112" s="110"/>
      <c r="I112" s="112"/>
      <c r="J112" s="110"/>
      <c r="K112" s="112"/>
      <c r="L112" s="110"/>
      <c r="M112" s="110"/>
      <c r="N112" s="110"/>
      <c r="O112" s="110"/>
      <c r="P112" s="110"/>
      <c r="Q112" s="95"/>
      <c r="R112" s="130"/>
      <c r="S112" s="92"/>
      <c r="T112" s="72"/>
      <c r="U112" s="105"/>
      <c r="AO112" s="11"/>
      <c r="AP112" s="11"/>
      <c r="AQ112" s="55"/>
    </row>
    <row r="113" spans="1:91" s="35" customFormat="1" ht="13.9" customHeight="1" x14ac:dyDescent="0.2">
      <c r="A113" s="90">
        <v>20181</v>
      </c>
      <c r="B113" s="91" t="s">
        <v>138</v>
      </c>
      <c r="C113" s="92" t="s">
        <v>247</v>
      </c>
      <c r="D113" s="92" t="s">
        <v>79</v>
      </c>
      <c r="E113" s="93">
        <v>78557</v>
      </c>
      <c r="F113" s="92" t="s">
        <v>79</v>
      </c>
      <c r="G113" s="93">
        <v>11</v>
      </c>
      <c r="H113" s="92" t="s">
        <v>43</v>
      </c>
      <c r="I113" s="94"/>
      <c r="J113" s="94"/>
      <c r="K113" s="94"/>
      <c r="L113" s="92" t="s">
        <v>82</v>
      </c>
      <c r="M113" s="92">
        <v>68</v>
      </c>
      <c r="N113" s="92">
        <v>12</v>
      </c>
      <c r="O113" s="92">
        <v>80</v>
      </c>
      <c r="P113" s="92" t="s">
        <v>47</v>
      </c>
      <c r="Q113" s="95">
        <v>63325</v>
      </c>
      <c r="R113" s="94"/>
      <c r="S113" s="92" t="s">
        <v>137</v>
      </c>
      <c r="T113" s="92">
        <v>48215021305</v>
      </c>
      <c r="U113" s="96">
        <v>170</v>
      </c>
    </row>
    <row r="114" spans="1:91" ht="13.9" customHeight="1" x14ac:dyDescent="0.25">
      <c r="A114" s="98" t="s">
        <v>146</v>
      </c>
      <c r="B114" s="48"/>
      <c r="C114" s="19">
        <v>63325.54</v>
      </c>
      <c r="D114" s="99"/>
      <c r="E114" s="100"/>
      <c r="F114" s="99"/>
      <c r="G114" s="100"/>
      <c r="H114" s="113"/>
      <c r="I114" s="101"/>
      <c r="J114" s="110"/>
      <c r="K114" s="101"/>
      <c r="L114" s="99"/>
      <c r="M114" s="99"/>
      <c r="N114" s="99"/>
      <c r="O114" s="99"/>
      <c r="P114" s="41" t="s">
        <v>156</v>
      </c>
      <c r="Q114" s="103">
        <f>SUM(Q113)</f>
        <v>63325</v>
      </c>
      <c r="R114" s="122"/>
      <c r="S114" s="133"/>
      <c r="T114" s="72"/>
      <c r="U114" s="105"/>
      <c r="V114"/>
      <c r="AP114" s="40"/>
      <c r="AQ114" s="55"/>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row>
    <row r="115" spans="1:91" ht="9.75" customHeight="1" x14ac:dyDescent="0.25">
      <c r="A115" s="106"/>
      <c r="B115" s="18"/>
      <c r="C115" s="19"/>
      <c r="D115" s="99"/>
      <c r="E115" s="100"/>
      <c r="F115" s="99"/>
      <c r="G115" s="100"/>
      <c r="H115" s="99"/>
      <c r="I115" s="101"/>
      <c r="J115" s="102"/>
      <c r="K115" s="101"/>
      <c r="L115" s="99"/>
      <c r="M115" s="99"/>
      <c r="N115" s="99"/>
      <c r="O115" s="99"/>
      <c r="P115" s="99"/>
      <c r="Q115" s="95"/>
      <c r="R115" s="125"/>
      <c r="S115" s="133"/>
      <c r="T115" s="72"/>
      <c r="U115" s="105"/>
      <c r="V115"/>
      <c r="AP115" s="40"/>
      <c r="AQ115" s="5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row>
    <row r="116" spans="1:91" ht="13.9" customHeight="1" x14ac:dyDescent="0.25">
      <c r="A116" s="114" t="s">
        <v>38</v>
      </c>
      <c r="B116" s="108"/>
      <c r="C116" s="109"/>
      <c r="D116" s="110"/>
      <c r="E116" s="111"/>
      <c r="F116" s="110"/>
      <c r="G116" s="111"/>
      <c r="H116" s="110"/>
      <c r="I116" s="112"/>
      <c r="J116" s="110"/>
      <c r="K116" s="112"/>
      <c r="L116" s="110"/>
      <c r="M116" s="110"/>
      <c r="N116" s="110"/>
      <c r="O116" s="110"/>
      <c r="P116" s="110"/>
      <c r="Q116" s="95"/>
      <c r="R116" s="130"/>
      <c r="S116" s="110"/>
      <c r="T116" s="72"/>
      <c r="U116" s="105"/>
      <c r="AP116" s="11"/>
      <c r="AQ116" s="55"/>
    </row>
    <row r="117" spans="1:91" s="35" customFormat="1" ht="13.9" customHeight="1" x14ac:dyDescent="0.2">
      <c r="A117" s="90">
        <v>20177</v>
      </c>
      <c r="B117" s="91" t="s">
        <v>139</v>
      </c>
      <c r="C117" s="92" t="s">
        <v>248</v>
      </c>
      <c r="D117" s="92" t="s">
        <v>80</v>
      </c>
      <c r="E117" s="93">
        <v>78501</v>
      </c>
      <c r="F117" s="92" t="s">
        <v>79</v>
      </c>
      <c r="G117" s="93">
        <v>11</v>
      </c>
      <c r="H117" s="92" t="s">
        <v>50</v>
      </c>
      <c r="I117" s="94"/>
      <c r="J117" s="94"/>
      <c r="K117" s="94"/>
      <c r="L117" s="92" t="s">
        <v>82</v>
      </c>
      <c r="M117" s="92">
        <v>85</v>
      </c>
      <c r="N117" s="92">
        <v>8</v>
      </c>
      <c r="O117" s="92">
        <v>93</v>
      </c>
      <c r="P117" s="92" t="s">
        <v>45</v>
      </c>
      <c r="Q117" s="95">
        <v>105000</v>
      </c>
      <c r="R117" s="94"/>
      <c r="S117" s="92" t="s">
        <v>249</v>
      </c>
      <c r="T117" s="92">
        <v>48215021201</v>
      </c>
      <c r="U117" s="96">
        <v>176</v>
      </c>
    </row>
    <row r="118" spans="1:91" s="35" customFormat="1" ht="13.9" customHeight="1" x14ac:dyDescent="0.2">
      <c r="A118" s="90">
        <v>20179</v>
      </c>
      <c r="B118" s="91" t="s">
        <v>140</v>
      </c>
      <c r="C118" s="92" t="s">
        <v>250</v>
      </c>
      <c r="D118" s="92" t="s">
        <v>141</v>
      </c>
      <c r="E118" s="93">
        <v>78504</v>
      </c>
      <c r="F118" s="92" t="s">
        <v>79</v>
      </c>
      <c r="G118" s="93">
        <v>11</v>
      </c>
      <c r="H118" s="92" t="s">
        <v>50</v>
      </c>
      <c r="I118" s="94"/>
      <c r="J118" s="94"/>
      <c r="K118" s="94"/>
      <c r="L118" s="92" t="s">
        <v>82</v>
      </c>
      <c r="M118" s="92">
        <v>70</v>
      </c>
      <c r="N118" s="92">
        <v>2</v>
      </c>
      <c r="O118" s="92">
        <v>72</v>
      </c>
      <c r="P118" s="92" t="s">
        <v>47</v>
      </c>
      <c r="Q118" s="95">
        <v>105000.00000000001</v>
      </c>
      <c r="R118" s="94"/>
      <c r="S118" s="92" t="s">
        <v>249</v>
      </c>
      <c r="T118" s="92">
        <v>48215023902</v>
      </c>
      <c r="U118" s="96">
        <v>175</v>
      </c>
    </row>
    <row r="119" spans="1:91" s="38" customFormat="1" ht="13.9" customHeight="1" x14ac:dyDescent="0.2">
      <c r="A119" s="90">
        <v>19330</v>
      </c>
      <c r="B119" s="91" t="s">
        <v>251</v>
      </c>
      <c r="C119" s="92" t="s">
        <v>252</v>
      </c>
      <c r="D119" s="97" t="s">
        <v>80</v>
      </c>
      <c r="E119" s="93">
        <v>78501</v>
      </c>
      <c r="F119" s="92" t="s">
        <v>79</v>
      </c>
      <c r="G119" s="93">
        <v>11</v>
      </c>
      <c r="H119" s="92" t="s">
        <v>50</v>
      </c>
      <c r="I119" s="94"/>
      <c r="J119" s="94"/>
      <c r="K119" s="94"/>
      <c r="L119" s="92" t="s">
        <v>82</v>
      </c>
      <c r="M119" s="92">
        <v>84</v>
      </c>
      <c r="N119" s="92">
        <v>6</v>
      </c>
      <c r="O119" s="92">
        <v>90</v>
      </c>
      <c r="P119" s="92" t="s">
        <v>45</v>
      </c>
      <c r="Q119" s="95">
        <v>84000</v>
      </c>
      <c r="R119" s="94"/>
      <c r="S119" s="92" t="s">
        <v>249</v>
      </c>
      <c r="T119" s="92">
        <v>48215020904</v>
      </c>
      <c r="U119" s="96">
        <v>160</v>
      </c>
    </row>
    <row r="120" spans="1:91" s="38" customFormat="1" ht="13.9" customHeight="1" x14ac:dyDescent="0.2">
      <c r="A120" s="90">
        <v>19331</v>
      </c>
      <c r="B120" s="91" t="s">
        <v>189</v>
      </c>
      <c r="C120" s="92" t="s">
        <v>253</v>
      </c>
      <c r="D120" s="97" t="s">
        <v>80</v>
      </c>
      <c r="E120" s="93">
        <v>78501</v>
      </c>
      <c r="F120" s="92" t="s">
        <v>79</v>
      </c>
      <c r="G120" s="93">
        <v>11</v>
      </c>
      <c r="H120" s="92" t="s">
        <v>50</v>
      </c>
      <c r="I120" s="94"/>
      <c r="J120" s="94"/>
      <c r="K120" s="94"/>
      <c r="L120" s="92" t="s">
        <v>82</v>
      </c>
      <c r="M120" s="92">
        <v>65</v>
      </c>
      <c r="N120" s="92">
        <v>7</v>
      </c>
      <c r="O120" s="92">
        <v>72</v>
      </c>
      <c r="P120" s="92" t="s">
        <v>47</v>
      </c>
      <c r="Q120" s="95">
        <v>84000</v>
      </c>
      <c r="R120" s="94"/>
      <c r="S120" s="92" t="s">
        <v>249</v>
      </c>
      <c r="T120" s="92">
        <v>48215020904</v>
      </c>
      <c r="U120" s="96">
        <v>160</v>
      </c>
    </row>
    <row r="121" spans="1:91" ht="13.9" customHeight="1" x14ac:dyDescent="0.25">
      <c r="A121" s="98" t="s">
        <v>146</v>
      </c>
      <c r="B121" s="48"/>
      <c r="C121" s="19">
        <v>378076.82</v>
      </c>
      <c r="D121" s="99"/>
      <c r="E121" s="100"/>
      <c r="F121" s="99"/>
      <c r="G121" s="100"/>
      <c r="H121" s="113"/>
      <c r="I121" s="101"/>
      <c r="J121" s="110"/>
      <c r="K121" s="101"/>
      <c r="L121" s="99"/>
      <c r="M121" s="99"/>
      <c r="N121" s="99"/>
      <c r="O121" s="99"/>
      <c r="P121" s="41" t="s">
        <v>156</v>
      </c>
      <c r="Q121" s="103">
        <f>SUM(Q117:Q120)</f>
        <v>378000</v>
      </c>
      <c r="R121" s="122"/>
      <c r="S121" s="133"/>
      <c r="T121" s="99"/>
      <c r="U121" s="96"/>
      <c r="V121"/>
      <c r="W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row>
    <row r="122" spans="1:91" ht="9.75" customHeight="1" x14ac:dyDescent="0.25">
      <c r="A122" s="106"/>
      <c r="B122" s="18"/>
      <c r="C122" s="19"/>
      <c r="D122" s="99"/>
      <c r="E122" s="100"/>
      <c r="F122" s="99"/>
      <c r="G122" s="100"/>
      <c r="H122" s="99"/>
      <c r="I122" s="101"/>
      <c r="J122" s="102"/>
      <c r="K122" s="101"/>
      <c r="L122" s="99"/>
      <c r="M122" s="99"/>
      <c r="N122" s="99"/>
      <c r="O122" s="99"/>
      <c r="P122" s="99"/>
      <c r="Q122" s="95"/>
      <c r="R122" s="125"/>
      <c r="S122" s="133"/>
      <c r="T122" s="99"/>
      <c r="U122" s="96"/>
      <c r="V122"/>
      <c r="W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row>
    <row r="123" spans="1:91" ht="13.9" customHeight="1" x14ac:dyDescent="0.25">
      <c r="A123" s="114" t="s">
        <v>39</v>
      </c>
      <c r="B123" s="108"/>
      <c r="C123" s="109"/>
      <c r="D123" s="110"/>
      <c r="E123" s="111"/>
      <c r="F123" s="110"/>
      <c r="G123" s="111"/>
      <c r="H123" s="110"/>
      <c r="I123" s="112"/>
      <c r="J123" s="110"/>
      <c r="K123" s="112"/>
      <c r="L123" s="110"/>
      <c r="M123" s="110"/>
      <c r="N123" s="110"/>
      <c r="O123" s="110"/>
      <c r="P123" s="110"/>
      <c r="Q123" s="95"/>
      <c r="R123" s="130"/>
      <c r="S123" s="110"/>
      <c r="T123" s="110"/>
      <c r="U123" s="96"/>
    </row>
    <row r="124" spans="1:91" s="38" customFormat="1" ht="13.9" customHeight="1" x14ac:dyDescent="0.2">
      <c r="A124" s="90">
        <v>19202</v>
      </c>
      <c r="B124" s="91" t="s">
        <v>193</v>
      </c>
      <c r="C124" s="92" t="s">
        <v>192</v>
      </c>
      <c r="D124" s="97" t="s">
        <v>191</v>
      </c>
      <c r="E124" s="93">
        <v>79720</v>
      </c>
      <c r="F124" s="92" t="s">
        <v>190</v>
      </c>
      <c r="G124" s="93">
        <v>12</v>
      </c>
      <c r="H124" s="92" t="s">
        <v>43</v>
      </c>
      <c r="I124" s="94"/>
      <c r="J124" s="94"/>
      <c r="K124" s="94"/>
      <c r="L124" s="92" t="s">
        <v>82</v>
      </c>
      <c r="M124" s="92">
        <v>66</v>
      </c>
      <c r="N124" s="92">
        <v>0</v>
      </c>
      <c r="O124" s="92">
        <v>66</v>
      </c>
      <c r="P124" s="92" t="s">
        <v>45</v>
      </c>
      <c r="Q124" s="95">
        <v>63000</v>
      </c>
      <c r="R124" s="94" t="s">
        <v>44</v>
      </c>
      <c r="S124" s="92" t="s">
        <v>88</v>
      </c>
      <c r="T124" s="92">
        <v>48227950802</v>
      </c>
      <c r="U124" s="96">
        <v>149</v>
      </c>
    </row>
    <row r="125" spans="1:91" ht="13.9" customHeight="1" x14ac:dyDescent="0.25">
      <c r="A125" s="98" t="s">
        <v>146</v>
      </c>
      <c r="B125" s="48"/>
      <c r="C125" s="19">
        <v>40000</v>
      </c>
      <c r="D125" s="99"/>
      <c r="E125" s="100"/>
      <c r="F125" s="99"/>
      <c r="G125" s="100"/>
      <c r="H125" s="113"/>
      <c r="I125" s="101"/>
      <c r="J125" s="110"/>
      <c r="K125" s="101"/>
      <c r="L125" s="99"/>
      <c r="M125" s="99"/>
      <c r="N125" s="99"/>
      <c r="O125" s="99"/>
      <c r="P125" s="41" t="s">
        <v>156</v>
      </c>
      <c r="Q125" s="103">
        <f>SUM(Q124)</f>
        <v>63000</v>
      </c>
      <c r="R125" s="122"/>
      <c r="S125" s="133"/>
      <c r="T125" s="99"/>
      <c r="U125" s="96"/>
      <c r="V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row>
    <row r="126" spans="1:91" ht="9.75" customHeight="1" x14ac:dyDescent="0.25">
      <c r="A126" s="106"/>
      <c r="B126" s="18"/>
      <c r="C126" s="19"/>
      <c r="D126" s="99"/>
      <c r="E126" s="100"/>
      <c r="F126" s="99"/>
      <c r="G126" s="100"/>
      <c r="H126" s="99"/>
      <c r="I126" s="101"/>
      <c r="J126" s="102"/>
      <c r="K126" s="101"/>
      <c r="L126" s="99"/>
      <c r="M126" s="99"/>
      <c r="N126" s="99"/>
      <c r="O126" s="99"/>
      <c r="P126" s="99"/>
      <c r="Q126" s="95"/>
      <c r="R126" s="125"/>
      <c r="S126" s="133"/>
      <c r="T126" s="99"/>
      <c r="U126" s="96"/>
      <c r="V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row>
    <row r="127" spans="1:91" ht="13.9" customHeight="1" x14ac:dyDescent="0.25">
      <c r="A127" s="114" t="s">
        <v>40</v>
      </c>
      <c r="B127" s="108"/>
      <c r="C127" s="109"/>
      <c r="D127" s="110"/>
      <c r="E127" s="111"/>
      <c r="F127" s="110"/>
      <c r="G127" s="111"/>
      <c r="H127" s="110"/>
      <c r="I127" s="112"/>
      <c r="J127" s="110"/>
      <c r="K127" s="112"/>
      <c r="L127" s="110"/>
      <c r="M127" s="110"/>
      <c r="N127" s="110"/>
      <c r="O127" s="110"/>
      <c r="P127" s="110"/>
      <c r="Q127" s="95"/>
      <c r="R127" s="130"/>
      <c r="S127" s="110"/>
      <c r="T127" s="110"/>
      <c r="U127" s="96"/>
    </row>
    <row r="128" spans="1:91" ht="13.9" customHeight="1" x14ac:dyDescent="0.25">
      <c r="A128" s="98" t="s">
        <v>146</v>
      </c>
      <c r="B128" s="48"/>
      <c r="C128" s="19">
        <v>56193.86</v>
      </c>
      <c r="D128" s="99"/>
      <c r="E128" s="100"/>
      <c r="F128" s="99"/>
      <c r="G128" s="100"/>
      <c r="H128" s="113"/>
      <c r="I128" s="101"/>
      <c r="J128" s="110"/>
      <c r="K128" s="101"/>
      <c r="L128" s="99"/>
      <c r="M128" s="99"/>
      <c r="N128" s="99"/>
      <c r="O128" s="99"/>
      <c r="P128" s="41" t="s">
        <v>156</v>
      </c>
      <c r="Q128" s="95"/>
      <c r="R128" s="122"/>
      <c r="S128" s="133"/>
      <c r="T128" s="99"/>
      <c r="U128" s="96"/>
      <c r="V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row>
    <row r="129" spans="1:91" ht="9.75" customHeight="1" x14ac:dyDescent="0.25">
      <c r="A129" s="106"/>
      <c r="B129" s="18"/>
      <c r="C129" s="19"/>
      <c r="D129" s="99"/>
      <c r="E129" s="100"/>
      <c r="F129" s="99"/>
      <c r="G129" s="100"/>
      <c r="H129" s="99"/>
      <c r="I129" s="101"/>
      <c r="J129" s="102"/>
      <c r="K129" s="101"/>
      <c r="L129" s="99"/>
      <c r="M129" s="99"/>
      <c r="N129" s="99"/>
      <c r="O129" s="99"/>
      <c r="P129" s="99"/>
      <c r="Q129" s="95"/>
      <c r="R129" s="125"/>
      <c r="S129" s="133"/>
      <c r="T129" s="99"/>
      <c r="U129" s="96"/>
      <c r="V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row>
    <row r="130" spans="1:91" ht="13.9" customHeight="1" x14ac:dyDescent="0.25">
      <c r="A130" s="114" t="s">
        <v>41</v>
      </c>
      <c r="B130" s="108"/>
      <c r="C130" s="109"/>
      <c r="D130" s="110"/>
      <c r="E130" s="111"/>
      <c r="F130" s="110"/>
      <c r="G130" s="111"/>
      <c r="H130" s="110"/>
      <c r="I130" s="112"/>
      <c r="J130" s="110"/>
      <c r="K130" s="112"/>
      <c r="L130" s="110"/>
      <c r="M130" s="110"/>
      <c r="N130" s="110"/>
      <c r="O130" s="110"/>
      <c r="P130" s="110"/>
      <c r="Q130" s="95"/>
      <c r="R130" s="130"/>
      <c r="S130" s="110"/>
      <c r="T130" s="110"/>
      <c r="U130" s="96"/>
    </row>
    <row r="131" spans="1:91" s="35" customFormat="1" ht="13.9" customHeight="1" x14ac:dyDescent="0.2">
      <c r="A131" s="90">
        <v>20268</v>
      </c>
      <c r="B131" s="91" t="s">
        <v>142</v>
      </c>
      <c r="C131" s="92" t="s">
        <v>254</v>
      </c>
      <c r="D131" s="92" t="s">
        <v>143</v>
      </c>
      <c r="E131" s="93">
        <v>79836</v>
      </c>
      <c r="F131" s="92" t="s">
        <v>53</v>
      </c>
      <c r="G131" s="93">
        <v>13</v>
      </c>
      <c r="H131" s="92" t="s">
        <v>43</v>
      </c>
      <c r="I131" s="94"/>
      <c r="J131" s="94"/>
      <c r="K131" s="94"/>
      <c r="L131" s="92" t="s">
        <v>82</v>
      </c>
      <c r="M131" s="92">
        <v>40</v>
      </c>
      <c r="N131" s="92">
        <v>0</v>
      </c>
      <c r="O131" s="92">
        <v>40</v>
      </c>
      <c r="P131" s="92" t="s">
        <v>47</v>
      </c>
      <c r="Q131" s="95">
        <v>63000</v>
      </c>
      <c r="R131" s="94"/>
      <c r="S131" s="92" t="s">
        <v>96</v>
      </c>
      <c r="T131" s="92">
        <v>48141010404</v>
      </c>
      <c r="U131" s="96">
        <v>141</v>
      </c>
    </row>
    <row r="132" spans="1:91" ht="13.9" customHeight="1" x14ac:dyDescent="0.25">
      <c r="A132" s="98" t="s">
        <v>146</v>
      </c>
      <c r="B132" s="48"/>
      <c r="C132" s="19">
        <v>40000</v>
      </c>
      <c r="D132" s="99"/>
      <c r="E132" s="100"/>
      <c r="F132" s="99"/>
      <c r="G132" s="100"/>
      <c r="H132" s="113"/>
      <c r="I132" s="101"/>
      <c r="J132" s="110"/>
      <c r="K132" s="101"/>
      <c r="L132" s="99"/>
      <c r="M132" s="99"/>
      <c r="N132" s="99"/>
      <c r="O132" s="99"/>
      <c r="P132" s="41" t="s">
        <v>156</v>
      </c>
      <c r="Q132" s="103">
        <f>SUM(Q131)</f>
        <v>63000</v>
      </c>
      <c r="R132" s="122"/>
      <c r="S132" s="133"/>
      <c r="T132" s="99"/>
      <c r="U132" s="96"/>
      <c r="V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row>
    <row r="133" spans="1:91" ht="9.75" customHeight="1" x14ac:dyDescent="0.25">
      <c r="A133" s="106"/>
      <c r="B133" s="18"/>
      <c r="C133" s="19"/>
      <c r="D133" s="99"/>
      <c r="E133" s="100"/>
      <c r="F133" s="99"/>
      <c r="G133" s="100"/>
      <c r="H133" s="99"/>
      <c r="I133" s="101"/>
      <c r="J133" s="102"/>
      <c r="K133" s="101"/>
      <c r="L133" s="99"/>
      <c r="M133" s="99"/>
      <c r="N133" s="99"/>
      <c r="O133" s="99"/>
      <c r="P133" s="99"/>
      <c r="Q133" s="95"/>
      <c r="R133" s="125"/>
      <c r="S133" s="133"/>
      <c r="T133" s="99"/>
      <c r="U133" s="96"/>
      <c r="V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row>
    <row r="134" spans="1:91" ht="13.9" customHeight="1" x14ac:dyDescent="0.25">
      <c r="A134" s="114" t="s">
        <v>42</v>
      </c>
      <c r="B134" s="108"/>
      <c r="C134" s="109"/>
      <c r="D134" s="110"/>
      <c r="E134" s="111"/>
      <c r="F134" s="110"/>
      <c r="G134" s="111"/>
      <c r="H134" s="110"/>
      <c r="I134" s="112"/>
      <c r="J134" s="110"/>
      <c r="K134" s="112"/>
      <c r="L134" s="110"/>
      <c r="M134" s="110"/>
      <c r="N134" s="110"/>
      <c r="O134" s="110"/>
      <c r="P134" s="110"/>
      <c r="Q134" s="95"/>
      <c r="R134" s="130"/>
      <c r="S134" s="110"/>
      <c r="T134" s="110"/>
      <c r="U134" s="96"/>
    </row>
    <row r="135" spans="1:91" s="35" customFormat="1" ht="13.9" customHeight="1" x14ac:dyDescent="0.2">
      <c r="A135" s="90">
        <v>20190</v>
      </c>
      <c r="B135" s="91" t="s">
        <v>81</v>
      </c>
      <c r="C135" s="134" t="s">
        <v>255</v>
      </c>
      <c r="D135" s="92" t="s">
        <v>53</v>
      </c>
      <c r="E135" s="93">
        <v>79902</v>
      </c>
      <c r="F135" s="92" t="s">
        <v>53</v>
      </c>
      <c r="G135" s="93">
        <v>13</v>
      </c>
      <c r="H135" s="92" t="s">
        <v>50</v>
      </c>
      <c r="I135" s="94"/>
      <c r="J135" s="94"/>
      <c r="K135" s="94" t="s">
        <v>44</v>
      </c>
      <c r="L135" s="92" t="s">
        <v>82</v>
      </c>
      <c r="M135" s="92">
        <v>80</v>
      </c>
      <c r="N135" s="92">
        <v>0</v>
      </c>
      <c r="O135" s="92">
        <v>80</v>
      </c>
      <c r="P135" s="92" t="s">
        <v>47</v>
      </c>
      <c r="Q135" s="95">
        <v>86294</v>
      </c>
      <c r="R135" s="94"/>
      <c r="S135" s="92" t="s">
        <v>97</v>
      </c>
      <c r="T135" s="92">
        <v>48141001600</v>
      </c>
      <c r="U135" s="96">
        <v>158</v>
      </c>
    </row>
    <row r="136" spans="1:91" s="35" customFormat="1" ht="13.9" customHeight="1" x14ac:dyDescent="0.2">
      <c r="A136" s="90">
        <v>20297</v>
      </c>
      <c r="B136" s="91" t="s">
        <v>144</v>
      </c>
      <c r="C136" s="134" t="s">
        <v>256</v>
      </c>
      <c r="D136" s="92" t="s">
        <v>53</v>
      </c>
      <c r="E136" s="93">
        <v>79932</v>
      </c>
      <c r="F136" s="92" t="s">
        <v>53</v>
      </c>
      <c r="G136" s="93">
        <v>13</v>
      </c>
      <c r="H136" s="92" t="s">
        <v>50</v>
      </c>
      <c r="I136" s="94"/>
      <c r="J136" s="94"/>
      <c r="K136" s="94"/>
      <c r="L136" s="92" t="s">
        <v>82</v>
      </c>
      <c r="M136" s="92">
        <v>100</v>
      </c>
      <c r="N136" s="92">
        <v>24</v>
      </c>
      <c r="O136" s="92">
        <v>124</v>
      </c>
      <c r="P136" s="92" t="s">
        <v>47</v>
      </c>
      <c r="Q136" s="95">
        <v>72589</v>
      </c>
      <c r="R136" s="94"/>
      <c r="S136" s="92" t="s">
        <v>257</v>
      </c>
      <c r="T136" s="92">
        <v>48141010219</v>
      </c>
      <c r="U136" s="96">
        <v>155</v>
      </c>
    </row>
    <row r="137" spans="1:91" ht="13.9" customHeight="1" x14ac:dyDescent="0.25">
      <c r="A137" s="98" t="s">
        <v>146</v>
      </c>
      <c r="B137" s="48"/>
      <c r="C137" s="19">
        <v>145178.32</v>
      </c>
      <c r="D137" s="131"/>
      <c r="E137" s="131"/>
      <c r="F137" s="131"/>
      <c r="G137" s="120"/>
      <c r="H137" s="132"/>
      <c r="I137" s="120"/>
      <c r="J137" s="120"/>
      <c r="K137" s="120"/>
      <c r="L137" s="131"/>
      <c r="M137" s="131"/>
      <c r="N137" s="131"/>
      <c r="O137" s="131"/>
      <c r="P137" s="21" t="s">
        <v>156</v>
      </c>
      <c r="Q137" s="103">
        <f>SUM(Q135:Q136)</f>
        <v>158883</v>
      </c>
      <c r="R137" s="122"/>
      <c r="S137" s="118"/>
      <c r="T137" s="131"/>
      <c r="U137" s="135"/>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row>
    <row r="138" spans="1:91" ht="9.75" customHeight="1" x14ac:dyDescent="0.25">
      <c r="A138" s="90"/>
      <c r="B138" s="91"/>
      <c r="C138" s="134"/>
      <c r="D138" s="99"/>
      <c r="E138" s="99"/>
      <c r="F138" s="99"/>
      <c r="G138" s="101"/>
      <c r="H138" s="99"/>
      <c r="I138" s="101"/>
      <c r="J138" s="102"/>
      <c r="K138" s="101"/>
      <c r="L138" s="99"/>
      <c r="M138" s="99"/>
      <c r="N138" s="99"/>
      <c r="O138" s="99"/>
      <c r="P138" s="99"/>
      <c r="Q138" s="136"/>
      <c r="R138" s="125"/>
      <c r="S138" s="133"/>
      <c r="T138" s="72"/>
      <c r="U138" s="137"/>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row>
    <row r="139" spans="1:91" ht="13.9" customHeight="1" thickBot="1" x14ac:dyDescent="0.3">
      <c r="A139" s="138" t="s">
        <v>147</v>
      </c>
      <c r="B139" s="139"/>
      <c r="C139" s="140">
        <f>C137+C132+C128+C125+C121+C114+C110+C105+C101+C96+C92+C88+C84+C80+C76+C65+C61+C58+C54+C50+C44+C38+C32+C27+C23+C18+C14</f>
        <v>4999999.9825401241</v>
      </c>
      <c r="D139" s="141" t="s">
        <v>98</v>
      </c>
      <c r="E139" s="141">
        <f>COUNTIF(U9:U136, "&gt;1")</f>
        <v>50</v>
      </c>
      <c r="F139" s="141"/>
      <c r="G139" s="156" t="s">
        <v>157</v>
      </c>
      <c r="H139" s="156"/>
      <c r="I139" s="156"/>
      <c r="J139" s="156"/>
      <c r="K139" s="156"/>
      <c r="L139" s="156"/>
      <c r="M139" s="156"/>
      <c r="N139" s="156"/>
      <c r="O139" s="156"/>
      <c r="P139" s="156"/>
      <c r="Q139" s="142">
        <f>SUM(Q14,Q18,Q23,Q27,Q32,Q38,Q44,Q50,Q54,Q58,Q65,Q76,Q80,Q84,Q88,Q92,Q96,Q101,Q105,Q110,Q114,Q121,Q125,Q132,Q137)</f>
        <v>3754277.15</v>
      </c>
      <c r="R139" s="143"/>
      <c r="S139" s="144"/>
      <c r="T139" s="145"/>
      <c r="U139" s="146"/>
    </row>
    <row r="141" spans="1:91" ht="15" x14ac:dyDescent="0.25">
      <c r="A141" s="66"/>
    </row>
    <row r="142" spans="1:91" ht="15" x14ac:dyDescent="0.25">
      <c r="A142" s="66"/>
    </row>
    <row r="143" spans="1:91" ht="15" x14ac:dyDescent="0.25">
      <c r="A143" s="66"/>
    </row>
    <row r="144" spans="1:91" ht="15" x14ac:dyDescent="0.25">
      <c r="A144" s="67"/>
    </row>
    <row r="145" spans="1:7" ht="15" x14ac:dyDescent="0.25">
      <c r="A145" s="66"/>
    </row>
    <row r="146" spans="1:7" ht="15" x14ac:dyDescent="0.25">
      <c r="A146" s="66"/>
    </row>
    <row r="147" spans="1:7" ht="15" x14ac:dyDescent="0.25">
      <c r="A147" s="66"/>
      <c r="G147" s="6" t="s">
        <v>159</v>
      </c>
    </row>
    <row r="148" spans="1:7" ht="15" x14ac:dyDescent="0.25">
      <c r="A148" s="66"/>
    </row>
    <row r="149" spans="1:7" ht="15" x14ac:dyDescent="0.25">
      <c r="A149" s="66"/>
    </row>
    <row r="150" spans="1:7" ht="15" x14ac:dyDescent="0.25">
      <c r="A150" s="66"/>
    </row>
    <row r="151" spans="1:7" ht="15" x14ac:dyDescent="0.25">
      <c r="A151" s="66"/>
    </row>
    <row r="152" spans="1:7" ht="15" x14ac:dyDescent="0.25">
      <c r="A152" s="66"/>
    </row>
    <row r="153" spans="1:7" ht="15" x14ac:dyDescent="0.25">
      <c r="A153" s="67"/>
    </row>
    <row r="154" spans="1:7" ht="15" x14ac:dyDescent="0.25">
      <c r="A154" s="67"/>
    </row>
    <row r="155" spans="1:7" ht="15" x14ac:dyDescent="0.25">
      <c r="A155" s="66"/>
    </row>
    <row r="156" spans="1:7" ht="15" x14ac:dyDescent="0.25">
      <c r="A156" s="67"/>
    </row>
    <row r="157" spans="1:7" ht="15" x14ac:dyDescent="0.25">
      <c r="A157" s="66"/>
    </row>
    <row r="158" spans="1:7" ht="15" x14ac:dyDescent="0.25">
      <c r="A158" s="66"/>
    </row>
    <row r="159" spans="1:7" ht="15" x14ac:dyDescent="0.25">
      <c r="A159" s="66"/>
    </row>
    <row r="160" spans="1:7" ht="15" x14ac:dyDescent="0.25">
      <c r="A160" s="66"/>
    </row>
    <row r="161" spans="1:1" ht="15" x14ac:dyDescent="0.25">
      <c r="A161" s="66"/>
    </row>
    <row r="162" spans="1:1" ht="15" x14ac:dyDescent="0.25">
      <c r="A162" s="67"/>
    </row>
    <row r="163" spans="1:1" ht="15" x14ac:dyDescent="0.25">
      <c r="A163" s="67"/>
    </row>
    <row r="164" spans="1:1" ht="15" x14ac:dyDescent="0.25">
      <c r="A164" s="66"/>
    </row>
    <row r="165" spans="1:1" ht="15" x14ac:dyDescent="0.25">
      <c r="A165" s="66"/>
    </row>
    <row r="166" spans="1:1" ht="15" x14ac:dyDescent="0.25">
      <c r="A166" s="66"/>
    </row>
    <row r="167" spans="1:1" ht="15" x14ac:dyDescent="0.25">
      <c r="A167" s="66"/>
    </row>
    <row r="168" spans="1:1" ht="15" x14ac:dyDescent="0.25">
      <c r="A168" s="66"/>
    </row>
    <row r="169" spans="1:1" ht="15" x14ac:dyDescent="0.25">
      <c r="A169" s="66"/>
    </row>
    <row r="170" spans="1:1" ht="15" x14ac:dyDescent="0.25">
      <c r="A170" s="66"/>
    </row>
    <row r="171" spans="1:1" ht="15" x14ac:dyDescent="0.25">
      <c r="A171" s="67"/>
    </row>
    <row r="172" spans="1:1" ht="15" x14ac:dyDescent="0.25">
      <c r="A172" s="66"/>
    </row>
    <row r="173" spans="1:1" ht="15" x14ac:dyDescent="0.25">
      <c r="A173" s="66"/>
    </row>
    <row r="174" spans="1:1" ht="15" x14ac:dyDescent="0.25">
      <c r="A174" s="66"/>
    </row>
    <row r="175" spans="1:1" ht="15" x14ac:dyDescent="0.25">
      <c r="A175" s="66"/>
    </row>
    <row r="176" spans="1:1" ht="15" x14ac:dyDescent="0.25">
      <c r="A176" s="66"/>
    </row>
    <row r="177" spans="1:1" ht="15" x14ac:dyDescent="0.25">
      <c r="A177" s="66"/>
    </row>
    <row r="178" spans="1:1" ht="15" x14ac:dyDescent="0.25">
      <c r="A178" s="66"/>
    </row>
    <row r="179" spans="1:1" ht="15" x14ac:dyDescent="0.25">
      <c r="A179" s="66"/>
    </row>
    <row r="180" spans="1:1" ht="15" x14ac:dyDescent="0.25">
      <c r="A180" s="66"/>
    </row>
    <row r="181" spans="1:1" ht="15" x14ac:dyDescent="0.25">
      <c r="A181" s="66"/>
    </row>
    <row r="182" spans="1:1" ht="15" x14ac:dyDescent="0.25">
      <c r="A182" s="66"/>
    </row>
    <row r="183" spans="1:1" ht="15" x14ac:dyDescent="0.25">
      <c r="A183" s="66"/>
    </row>
    <row r="184" spans="1:1" ht="15" x14ac:dyDescent="0.25">
      <c r="A184" s="66"/>
    </row>
    <row r="185" spans="1:1" ht="15" x14ac:dyDescent="0.25">
      <c r="A185" s="66"/>
    </row>
    <row r="186" spans="1:1" ht="15" x14ac:dyDescent="0.25">
      <c r="A186" s="66"/>
    </row>
    <row r="187" spans="1:1" ht="15" x14ac:dyDescent="0.25">
      <c r="A187" s="68"/>
    </row>
    <row r="188" spans="1:1" ht="15" x14ac:dyDescent="0.25">
      <c r="A188" s="67"/>
    </row>
    <row r="189" spans="1:1" ht="15" x14ac:dyDescent="0.25">
      <c r="A189" s="66"/>
    </row>
    <row r="190" spans="1:1" ht="15" x14ac:dyDescent="0.25">
      <c r="A190" s="66"/>
    </row>
  </sheetData>
  <sheetProtection algorithmName="SHA-512" hashValue="/MDFHy3y/Qr6BxEfF0yEak2f8s09I1OBkdXDMAlUwuRRfv5BNEY6Xp0ownHiVbKYUbIySdtCV8PuRZgPC9Xdfw==" saltValue="DIvMgBbbGGGWtyemllC0NQ==" spinCount="100000" sheet="1" formatCells="0" formatColumns="0" formatRows="0" insertColumns="0" insertRows="0" insertHyperlinks="0" deleteColumns="0" deleteRows="0" sort="0" autoFilter="0" pivotTables="0"/>
  <sortState ref="A68:U75">
    <sortCondition descending="1" ref="U68:U75"/>
  </sortState>
  <mergeCells count="3">
    <mergeCell ref="G139:P139"/>
    <mergeCell ref="C1:M1"/>
    <mergeCell ref="A2:L5"/>
  </mergeCells>
  <pageMargins left="0.5" right="0.5" top="0.5" bottom="0.3" header="0.3" footer="0.3"/>
  <pageSetup paperSize="5" scale="70"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election sqref="A1:A50"/>
    </sheetView>
  </sheetViews>
  <sheetFormatPr defaultRowHeight="15" x14ac:dyDescent="0.25"/>
  <sheetData>
    <row r="1" spans="1:1" x14ac:dyDescent="0.25">
      <c r="A1" s="37">
        <v>19074</v>
      </c>
    </row>
    <row r="2" spans="1:1" x14ac:dyDescent="0.25">
      <c r="A2" s="37">
        <v>19077</v>
      </c>
    </row>
    <row r="3" spans="1:1" x14ac:dyDescent="0.25">
      <c r="A3" s="37">
        <v>19085</v>
      </c>
    </row>
    <row r="4" spans="1:1" x14ac:dyDescent="0.25">
      <c r="A4" s="37">
        <v>19088</v>
      </c>
    </row>
    <row r="5" spans="1:1" x14ac:dyDescent="0.25">
      <c r="A5" s="37">
        <v>19189</v>
      </c>
    </row>
    <row r="6" spans="1:1" x14ac:dyDescent="0.25">
      <c r="A6" s="37">
        <v>19202</v>
      </c>
    </row>
    <row r="7" spans="1:1" x14ac:dyDescent="0.25">
      <c r="A7" s="44">
        <v>19214</v>
      </c>
    </row>
    <row r="8" spans="1:1" x14ac:dyDescent="0.25">
      <c r="A8" s="37">
        <v>19216</v>
      </c>
    </row>
    <row r="9" spans="1:1" x14ac:dyDescent="0.25">
      <c r="A9" s="37">
        <v>19225</v>
      </c>
    </row>
    <row r="10" spans="1:1" x14ac:dyDescent="0.25">
      <c r="A10" s="37">
        <v>19236</v>
      </c>
    </row>
    <row r="11" spans="1:1" x14ac:dyDescent="0.25">
      <c r="A11" s="44">
        <v>19238</v>
      </c>
    </row>
    <row r="12" spans="1:1" x14ac:dyDescent="0.25">
      <c r="A12" s="37">
        <v>19315</v>
      </c>
    </row>
    <row r="13" spans="1:1" x14ac:dyDescent="0.25">
      <c r="A13" s="37">
        <v>19330</v>
      </c>
    </row>
    <row r="14" spans="1:1" x14ac:dyDescent="0.25">
      <c r="A14" s="37">
        <v>19331</v>
      </c>
    </row>
    <row r="15" spans="1:1" x14ac:dyDescent="0.25">
      <c r="A15" s="37">
        <v>19332</v>
      </c>
    </row>
    <row r="16" spans="1:1" x14ac:dyDescent="0.25">
      <c r="A16" s="37">
        <v>19364</v>
      </c>
    </row>
    <row r="17" spans="1:1" x14ac:dyDescent="0.25">
      <c r="A17" s="37">
        <v>19365</v>
      </c>
    </row>
    <row r="18" spans="1:1" x14ac:dyDescent="0.25">
      <c r="A18" s="44">
        <v>19367</v>
      </c>
    </row>
    <row r="19" spans="1:1" x14ac:dyDescent="0.25">
      <c r="A19" s="37">
        <v>20011</v>
      </c>
    </row>
    <row r="20" spans="1:1" x14ac:dyDescent="0.25">
      <c r="A20" s="37">
        <v>20016</v>
      </c>
    </row>
    <row r="21" spans="1:1" x14ac:dyDescent="0.25">
      <c r="A21" s="37">
        <v>20018</v>
      </c>
    </row>
    <row r="22" spans="1:1" x14ac:dyDescent="0.25">
      <c r="A22" s="37">
        <v>20042</v>
      </c>
    </row>
    <row r="23" spans="1:1" x14ac:dyDescent="0.25">
      <c r="A23" s="37">
        <v>20054</v>
      </c>
    </row>
    <row r="24" spans="1:1" x14ac:dyDescent="0.25">
      <c r="A24" s="37">
        <v>20066</v>
      </c>
    </row>
    <row r="25" spans="1:1" x14ac:dyDescent="0.25">
      <c r="A25" s="37">
        <v>20069</v>
      </c>
    </row>
    <row r="26" spans="1:1" x14ac:dyDescent="0.25">
      <c r="A26" s="39">
        <v>20075</v>
      </c>
    </row>
    <row r="27" spans="1:1" x14ac:dyDescent="0.25">
      <c r="A27" s="37">
        <v>20077</v>
      </c>
    </row>
    <row r="28" spans="1:1" x14ac:dyDescent="0.25">
      <c r="A28" s="37">
        <v>20082</v>
      </c>
    </row>
    <row r="29" spans="1:1" x14ac:dyDescent="0.25">
      <c r="A29" s="37">
        <v>20147</v>
      </c>
    </row>
    <row r="30" spans="1:1" x14ac:dyDescent="0.25">
      <c r="A30" s="37">
        <v>20171</v>
      </c>
    </row>
    <row r="31" spans="1:1" x14ac:dyDescent="0.25">
      <c r="A31" s="37">
        <v>20177</v>
      </c>
    </row>
    <row r="32" spans="1:1" x14ac:dyDescent="0.25">
      <c r="A32" s="37">
        <v>20179</v>
      </c>
    </row>
    <row r="33" spans="1:1" x14ac:dyDescent="0.25">
      <c r="A33" s="37">
        <v>20181</v>
      </c>
    </row>
    <row r="34" spans="1:1" x14ac:dyDescent="0.25">
      <c r="A34" s="37">
        <v>20186</v>
      </c>
    </row>
    <row r="35" spans="1:1" x14ac:dyDescent="0.25">
      <c r="A35" s="37">
        <v>20190</v>
      </c>
    </row>
    <row r="36" spans="1:1" x14ac:dyDescent="0.25">
      <c r="A36" s="37">
        <v>20192</v>
      </c>
    </row>
    <row r="37" spans="1:1" x14ac:dyDescent="0.25">
      <c r="A37" s="37">
        <v>20202</v>
      </c>
    </row>
    <row r="38" spans="1:1" x14ac:dyDescent="0.25">
      <c r="A38" s="37">
        <v>20204</v>
      </c>
    </row>
    <row r="39" spans="1:1" x14ac:dyDescent="0.25">
      <c r="A39" s="37">
        <v>20205</v>
      </c>
    </row>
    <row r="40" spans="1:1" x14ac:dyDescent="0.25">
      <c r="A40" s="37">
        <v>20211</v>
      </c>
    </row>
    <row r="41" spans="1:1" x14ac:dyDescent="0.25">
      <c r="A41" s="37">
        <v>20212</v>
      </c>
    </row>
    <row r="42" spans="1:1" x14ac:dyDescent="0.25">
      <c r="A42" s="37">
        <v>20217</v>
      </c>
    </row>
    <row r="43" spans="1:1" x14ac:dyDescent="0.25">
      <c r="A43" s="37">
        <v>20235</v>
      </c>
    </row>
    <row r="44" spans="1:1" x14ac:dyDescent="0.25">
      <c r="A44" s="37">
        <v>20262</v>
      </c>
    </row>
    <row r="45" spans="1:1" x14ac:dyDescent="0.25">
      <c r="A45" s="37">
        <v>20268</v>
      </c>
    </row>
    <row r="46" spans="1:1" x14ac:dyDescent="0.25">
      <c r="A46" s="37">
        <v>20272</v>
      </c>
    </row>
    <row r="47" spans="1:1" x14ac:dyDescent="0.25">
      <c r="A47" s="37">
        <v>20273</v>
      </c>
    </row>
    <row r="48" spans="1:1" x14ac:dyDescent="0.25">
      <c r="A48" s="39">
        <v>20297</v>
      </c>
    </row>
    <row r="49" spans="1:1" x14ac:dyDescent="0.25">
      <c r="A49" s="39">
        <v>20306</v>
      </c>
    </row>
    <row r="50" spans="1:1" x14ac:dyDescent="0.25">
      <c r="A50" s="37">
        <v>20332</v>
      </c>
    </row>
    <row r="51" spans="1:1" x14ac:dyDescent="0.25">
      <c r="A51" s="18" t="s">
        <v>146</v>
      </c>
    </row>
    <row r="52" spans="1:1" x14ac:dyDescent="0.25">
      <c r="A52" s="18" t="s">
        <v>146</v>
      </c>
    </row>
    <row r="53" spans="1:1" x14ac:dyDescent="0.25">
      <c r="A53" s="18" t="s">
        <v>146</v>
      </c>
    </row>
    <row r="54" spans="1:1" x14ac:dyDescent="0.25">
      <c r="A54" s="18" t="s">
        <v>146</v>
      </c>
    </row>
    <row r="55" spans="1:1" x14ac:dyDescent="0.25">
      <c r="A55" s="18" t="s">
        <v>146</v>
      </c>
    </row>
    <row r="56" spans="1:1" x14ac:dyDescent="0.25">
      <c r="A56" s="8" t="s">
        <v>146</v>
      </c>
    </row>
    <row r="57" spans="1:1" x14ac:dyDescent="0.25">
      <c r="A57" s="18" t="s">
        <v>146</v>
      </c>
    </row>
    <row r="58" spans="1:1" x14ac:dyDescent="0.25">
      <c r="A58" s="18" t="s">
        <v>146</v>
      </c>
    </row>
    <row r="59" spans="1:1" x14ac:dyDescent="0.25">
      <c r="A59" s="18" t="s">
        <v>146</v>
      </c>
    </row>
    <row r="60" spans="1:1" x14ac:dyDescent="0.25">
      <c r="A60" s="18" t="s">
        <v>146</v>
      </c>
    </row>
    <row r="61" spans="1:1" x14ac:dyDescent="0.25">
      <c r="A61" s="18" t="s">
        <v>146</v>
      </c>
    </row>
    <row r="62" spans="1:1" x14ac:dyDescent="0.25">
      <c r="A62" s="18" t="s">
        <v>146</v>
      </c>
    </row>
    <row r="63" spans="1:1" x14ac:dyDescent="0.25">
      <c r="A63" s="18" t="s">
        <v>146</v>
      </c>
    </row>
    <row r="64" spans="1:1" x14ac:dyDescent="0.25">
      <c r="A64" s="18" t="s">
        <v>146</v>
      </c>
    </row>
    <row r="65" spans="1:1" x14ac:dyDescent="0.25">
      <c r="A65" s="18" t="s">
        <v>146</v>
      </c>
    </row>
    <row r="66" spans="1:1" x14ac:dyDescent="0.25">
      <c r="A66" s="18" t="s">
        <v>146</v>
      </c>
    </row>
    <row r="67" spans="1:1" x14ac:dyDescent="0.25">
      <c r="A67" s="18" t="s">
        <v>146</v>
      </c>
    </row>
    <row r="68" spans="1:1" x14ac:dyDescent="0.25">
      <c r="A68" s="18" t="s">
        <v>146</v>
      </c>
    </row>
    <row r="69" spans="1:1" x14ac:dyDescent="0.25">
      <c r="A69" s="18" t="s">
        <v>146</v>
      </c>
    </row>
    <row r="70" spans="1:1" x14ac:dyDescent="0.25">
      <c r="A70" s="18" t="s">
        <v>146</v>
      </c>
    </row>
    <row r="71" spans="1:1" x14ac:dyDescent="0.25">
      <c r="A71" s="18" t="s">
        <v>146</v>
      </c>
    </row>
    <row r="72" spans="1:1" x14ac:dyDescent="0.25">
      <c r="A72" s="18" t="s">
        <v>146</v>
      </c>
    </row>
    <row r="73" spans="1:1" x14ac:dyDescent="0.25">
      <c r="A73" s="18" t="s">
        <v>146</v>
      </c>
    </row>
    <row r="74" spans="1:1" x14ac:dyDescent="0.25">
      <c r="A74" s="18" t="s">
        <v>146</v>
      </c>
    </row>
    <row r="75" spans="1:1" x14ac:dyDescent="0.25">
      <c r="A75" s="18" t="s">
        <v>146</v>
      </c>
    </row>
    <row r="76" spans="1:1" x14ac:dyDescent="0.25">
      <c r="A76" s="29" t="s">
        <v>146</v>
      </c>
    </row>
    <row r="77" spans="1:1" x14ac:dyDescent="0.25">
      <c r="A77" s="18" t="s">
        <v>99</v>
      </c>
    </row>
    <row r="78" spans="1:1" x14ac:dyDescent="0.25">
      <c r="A78" s="24" t="s">
        <v>17</v>
      </c>
    </row>
    <row r="79" spans="1:1" x14ac:dyDescent="0.25">
      <c r="A79" s="24" t="s">
        <v>18</v>
      </c>
    </row>
    <row r="80" spans="1:1" x14ac:dyDescent="0.25">
      <c r="A80" s="25" t="s">
        <v>35</v>
      </c>
    </row>
    <row r="81" spans="1:1" x14ac:dyDescent="0.25">
      <c r="A81" s="25" t="s">
        <v>36</v>
      </c>
    </row>
    <row r="82" spans="1:1" x14ac:dyDescent="0.25">
      <c r="A82" s="25" t="s">
        <v>37</v>
      </c>
    </row>
    <row r="83" spans="1:1" x14ac:dyDescent="0.25">
      <c r="A83" s="25" t="s">
        <v>38</v>
      </c>
    </row>
    <row r="84" spans="1:1" x14ac:dyDescent="0.25">
      <c r="A84" s="25" t="s">
        <v>39</v>
      </c>
    </row>
    <row r="85" spans="1:1" x14ac:dyDescent="0.25">
      <c r="A85" s="25" t="s">
        <v>40</v>
      </c>
    </row>
    <row r="86" spans="1:1" x14ac:dyDescent="0.25">
      <c r="A86" s="25" t="s">
        <v>41</v>
      </c>
    </row>
    <row r="87" spans="1:1" x14ac:dyDescent="0.25">
      <c r="A87" s="25" t="s">
        <v>42</v>
      </c>
    </row>
    <row r="88" spans="1:1" x14ac:dyDescent="0.25">
      <c r="A88" s="25" t="s">
        <v>19</v>
      </c>
    </row>
    <row r="89" spans="1:1" x14ac:dyDescent="0.25">
      <c r="A89" s="24" t="s">
        <v>20</v>
      </c>
    </row>
    <row r="90" spans="1:1" x14ac:dyDescent="0.25">
      <c r="A90" s="25" t="s">
        <v>21</v>
      </c>
    </row>
    <row r="91" spans="1:1" x14ac:dyDescent="0.25">
      <c r="A91" s="24" t="s">
        <v>22</v>
      </c>
    </row>
    <row r="92" spans="1:1" x14ac:dyDescent="0.25">
      <c r="A92" s="25" t="s">
        <v>23</v>
      </c>
    </row>
    <row r="93" spans="1:1" x14ac:dyDescent="0.25">
      <c r="A93" s="25" t="s">
        <v>24</v>
      </c>
    </row>
    <row r="94" spans="1:1" x14ac:dyDescent="0.25">
      <c r="A94" s="25" t="s">
        <v>25</v>
      </c>
    </row>
    <row r="95" spans="1:1" x14ac:dyDescent="0.25">
      <c r="A95" s="25" t="s">
        <v>26</v>
      </c>
    </row>
    <row r="96" spans="1:1" x14ac:dyDescent="0.25">
      <c r="A96" s="25" t="s">
        <v>27</v>
      </c>
    </row>
    <row r="97" spans="1:1" x14ac:dyDescent="0.25">
      <c r="A97" s="25" t="s">
        <v>28</v>
      </c>
    </row>
    <row r="98" spans="1:1" x14ac:dyDescent="0.25">
      <c r="A98" s="25" t="s">
        <v>29</v>
      </c>
    </row>
    <row r="99" spans="1:1" x14ac:dyDescent="0.25">
      <c r="A99" s="25" t="s">
        <v>30</v>
      </c>
    </row>
    <row r="100" spans="1:1" x14ac:dyDescent="0.25">
      <c r="A100" s="25" t="s">
        <v>31</v>
      </c>
    </row>
    <row r="101" spans="1:1" x14ac:dyDescent="0.25">
      <c r="A101" s="25" t="s">
        <v>32</v>
      </c>
    </row>
    <row r="102" spans="1:1" x14ac:dyDescent="0.25">
      <c r="A102" s="25" t="s">
        <v>33</v>
      </c>
    </row>
    <row r="103" spans="1:1" x14ac:dyDescent="0.25">
      <c r="A103" s="25" t="s">
        <v>34</v>
      </c>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sheetData>
  <sortState ref="A1:A130">
    <sortCondition ref="A1"/>
  </sortState>
  <conditionalFormatting sqref="A1:A130">
    <cfRule type="duplicateValues" dxfId="3"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selection sqref="A1:A50"/>
    </sheetView>
  </sheetViews>
  <sheetFormatPr defaultRowHeight="15" x14ac:dyDescent="0.25"/>
  <sheetData>
    <row r="1" spans="1:22" ht="77.25" x14ac:dyDescent="0.25">
      <c r="A1">
        <v>2020</v>
      </c>
      <c r="B1" s="34" t="s">
        <v>0</v>
      </c>
      <c r="C1" s="56" t="s">
        <v>2</v>
      </c>
      <c r="D1" s="57" t="s">
        <v>9</v>
      </c>
      <c r="E1" s="57" t="s">
        <v>1</v>
      </c>
      <c r="F1" s="47" t="s">
        <v>10</v>
      </c>
      <c r="G1" s="58" t="s">
        <v>3</v>
      </c>
      <c r="H1" s="34" t="s">
        <v>4</v>
      </c>
      <c r="I1" s="34" t="s">
        <v>11</v>
      </c>
      <c r="J1" s="34" t="s">
        <v>8</v>
      </c>
      <c r="K1" s="34" t="s">
        <v>7</v>
      </c>
      <c r="L1" s="34" t="s">
        <v>6</v>
      </c>
      <c r="M1" s="34" t="s">
        <v>16</v>
      </c>
      <c r="N1" s="34" t="s">
        <v>12</v>
      </c>
      <c r="O1" s="34" t="s">
        <v>13</v>
      </c>
      <c r="P1" s="34" t="s">
        <v>5</v>
      </c>
      <c r="Q1" s="34" t="s">
        <v>85</v>
      </c>
      <c r="R1" s="46" t="s">
        <v>148</v>
      </c>
      <c r="S1" s="34" t="s">
        <v>87</v>
      </c>
      <c r="T1" s="52" t="s">
        <v>86</v>
      </c>
      <c r="U1" s="53" t="s">
        <v>14</v>
      </c>
      <c r="V1" s="54" t="s">
        <v>145</v>
      </c>
    </row>
    <row r="2" spans="1:22" ht="72.75" x14ac:dyDescent="0.25">
      <c r="A2">
        <v>2019</v>
      </c>
      <c r="B2" s="59" t="s">
        <v>0</v>
      </c>
      <c r="C2" s="60" t="s">
        <v>2</v>
      </c>
      <c r="D2" s="61" t="s">
        <v>9</v>
      </c>
      <c r="E2" s="61" t="s">
        <v>1</v>
      </c>
      <c r="F2" s="61" t="s">
        <v>10</v>
      </c>
      <c r="G2" s="61" t="s">
        <v>3</v>
      </c>
      <c r="H2" s="62" t="s">
        <v>4</v>
      </c>
      <c r="I2" s="62" t="s">
        <v>11</v>
      </c>
      <c r="J2" s="62" t="s">
        <v>8</v>
      </c>
      <c r="K2" s="62" t="s">
        <v>7</v>
      </c>
      <c r="L2" s="62" t="s">
        <v>6</v>
      </c>
      <c r="M2" s="62" t="s">
        <v>16</v>
      </c>
      <c r="N2" s="62" t="s">
        <v>12</v>
      </c>
      <c r="O2" s="62" t="s">
        <v>13</v>
      </c>
      <c r="P2" s="62" t="s">
        <v>5</v>
      </c>
      <c r="Q2" s="62" t="s">
        <v>85</v>
      </c>
      <c r="R2" s="63" t="s">
        <v>160</v>
      </c>
      <c r="S2" s="59" t="s">
        <v>87</v>
      </c>
      <c r="T2" s="60" t="s">
        <v>86</v>
      </c>
      <c r="U2" s="64" t="s">
        <v>14</v>
      </c>
      <c r="V2" s="65"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topLeftCell="A31" workbookViewId="0">
      <selection sqref="A1:A50"/>
    </sheetView>
  </sheetViews>
  <sheetFormatPr defaultRowHeight="15" x14ac:dyDescent="0.25"/>
  <sheetData>
    <row r="1" spans="1:2" x14ac:dyDescent="0.25">
      <c r="A1">
        <v>19003</v>
      </c>
      <c r="B1" s="66">
        <v>19074</v>
      </c>
    </row>
    <row r="2" spans="1:2" x14ac:dyDescent="0.25">
      <c r="A2">
        <v>19009</v>
      </c>
      <c r="B2" s="66">
        <v>19077</v>
      </c>
    </row>
    <row r="3" spans="1:2" x14ac:dyDescent="0.25">
      <c r="A3">
        <v>19011</v>
      </c>
      <c r="B3" s="66">
        <v>19085</v>
      </c>
    </row>
    <row r="4" spans="1:2" x14ac:dyDescent="0.25">
      <c r="A4">
        <v>19024</v>
      </c>
      <c r="B4" s="67">
        <v>19088</v>
      </c>
    </row>
    <row r="5" spans="1:2" x14ac:dyDescent="0.25">
      <c r="A5">
        <v>19028</v>
      </c>
      <c r="B5" s="66">
        <v>19189</v>
      </c>
    </row>
    <row r="6" spans="1:2" x14ac:dyDescent="0.25">
      <c r="A6">
        <v>19051</v>
      </c>
      <c r="B6" s="66">
        <v>19202</v>
      </c>
    </row>
    <row r="7" spans="1:2" x14ac:dyDescent="0.25">
      <c r="A7">
        <v>19053</v>
      </c>
      <c r="B7" s="66">
        <v>19214</v>
      </c>
    </row>
    <row r="8" spans="1:2" x14ac:dyDescent="0.25">
      <c r="A8">
        <v>19057</v>
      </c>
      <c r="B8" s="66">
        <v>19216</v>
      </c>
    </row>
    <row r="9" spans="1:2" x14ac:dyDescent="0.25">
      <c r="A9">
        <v>19058</v>
      </c>
      <c r="B9" s="66">
        <v>19225</v>
      </c>
    </row>
    <row r="10" spans="1:2" x14ac:dyDescent="0.25">
      <c r="A10">
        <v>19063</v>
      </c>
      <c r="B10" s="66">
        <v>19236</v>
      </c>
    </row>
    <row r="11" spans="1:2" x14ac:dyDescent="0.25">
      <c r="A11">
        <v>19064</v>
      </c>
      <c r="B11" s="66">
        <v>19238</v>
      </c>
    </row>
    <row r="12" spans="1:2" x14ac:dyDescent="0.25">
      <c r="A12">
        <v>19070</v>
      </c>
      <c r="B12" s="66">
        <v>19315</v>
      </c>
    </row>
    <row r="13" spans="1:2" x14ac:dyDescent="0.25">
      <c r="A13">
        <v>19074</v>
      </c>
      <c r="B13" s="67">
        <v>19330</v>
      </c>
    </row>
    <row r="14" spans="1:2" x14ac:dyDescent="0.25">
      <c r="A14">
        <v>19076</v>
      </c>
      <c r="B14" s="67">
        <v>19331</v>
      </c>
    </row>
    <row r="15" spans="1:2" x14ac:dyDescent="0.25">
      <c r="A15">
        <v>19077</v>
      </c>
      <c r="B15" s="66">
        <v>19332</v>
      </c>
    </row>
    <row r="16" spans="1:2" x14ac:dyDescent="0.25">
      <c r="A16">
        <v>19078</v>
      </c>
      <c r="B16" s="67">
        <v>19364</v>
      </c>
    </row>
    <row r="17" spans="1:2" x14ac:dyDescent="0.25">
      <c r="A17">
        <v>19085</v>
      </c>
      <c r="B17" s="66">
        <v>19365</v>
      </c>
    </row>
    <row r="18" spans="1:2" x14ac:dyDescent="0.25">
      <c r="A18">
        <v>19086</v>
      </c>
      <c r="B18" s="66">
        <v>19367</v>
      </c>
    </row>
    <row r="19" spans="1:2" x14ac:dyDescent="0.25">
      <c r="A19">
        <v>19087</v>
      </c>
      <c r="B19" s="66">
        <v>20011</v>
      </c>
    </row>
    <row r="20" spans="1:2" x14ac:dyDescent="0.25">
      <c r="A20">
        <v>19088</v>
      </c>
      <c r="B20" s="66">
        <v>20016</v>
      </c>
    </row>
    <row r="21" spans="1:2" x14ac:dyDescent="0.25">
      <c r="A21">
        <v>19094</v>
      </c>
      <c r="B21" s="66">
        <v>20018</v>
      </c>
    </row>
    <row r="22" spans="1:2" x14ac:dyDescent="0.25">
      <c r="A22">
        <v>19111</v>
      </c>
      <c r="B22" s="67">
        <v>20042</v>
      </c>
    </row>
    <row r="23" spans="1:2" x14ac:dyDescent="0.25">
      <c r="A23">
        <v>19112</v>
      </c>
      <c r="B23" s="67">
        <v>20054</v>
      </c>
    </row>
    <row r="24" spans="1:2" x14ac:dyDescent="0.25">
      <c r="A24">
        <v>19113</v>
      </c>
      <c r="B24" s="66">
        <v>20066</v>
      </c>
    </row>
    <row r="25" spans="1:2" x14ac:dyDescent="0.25">
      <c r="A25">
        <v>19117</v>
      </c>
      <c r="B25" s="66">
        <v>20069</v>
      </c>
    </row>
    <row r="26" spans="1:2" x14ac:dyDescent="0.25">
      <c r="A26">
        <v>19133</v>
      </c>
      <c r="B26" s="66">
        <v>20075</v>
      </c>
    </row>
    <row r="27" spans="1:2" x14ac:dyDescent="0.25">
      <c r="A27">
        <v>19134</v>
      </c>
      <c r="B27" s="66">
        <v>20077</v>
      </c>
    </row>
    <row r="28" spans="1:2" x14ac:dyDescent="0.25">
      <c r="A28">
        <v>19136</v>
      </c>
      <c r="B28" s="66">
        <v>20082</v>
      </c>
    </row>
    <row r="29" spans="1:2" x14ac:dyDescent="0.25">
      <c r="A29">
        <v>19159</v>
      </c>
      <c r="B29" s="66">
        <v>20147</v>
      </c>
    </row>
    <row r="30" spans="1:2" x14ac:dyDescent="0.25">
      <c r="A30">
        <v>19166</v>
      </c>
      <c r="B30" s="66">
        <v>20171</v>
      </c>
    </row>
    <row r="31" spans="1:2" x14ac:dyDescent="0.25">
      <c r="A31">
        <v>19176</v>
      </c>
      <c r="B31" s="67">
        <v>20177</v>
      </c>
    </row>
    <row r="32" spans="1:2" x14ac:dyDescent="0.25">
      <c r="A32">
        <v>19179</v>
      </c>
      <c r="B32" s="66">
        <v>20179</v>
      </c>
    </row>
    <row r="33" spans="1:2" x14ac:dyDescent="0.25">
      <c r="A33">
        <v>19189</v>
      </c>
      <c r="B33" s="66">
        <v>20181</v>
      </c>
    </row>
    <row r="34" spans="1:2" x14ac:dyDescent="0.25">
      <c r="A34">
        <v>19202</v>
      </c>
      <c r="B34" s="66">
        <v>20186</v>
      </c>
    </row>
    <row r="35" spans="1:2" x14ac:dyDescent="0.25">
      <c r="A35">
        <v>19204</v>
      </c>
      <c r="B35" s="66">
        <v>20190</v>
      </c>
    </row>
    <row r="36" spans="1:2" x14ac:dyDescent="0.25">
      <c r="A36">
        <v>19208</v>
      </c>
      <c r="B36" s="66">
        <v>20192</v>
      </c>
    </row>
    <row r="37" spans="1:2" x14ac:dyDescent="0.25">
      <c r="A37">
        <v>19214</v>
      </c>
      <c r="B37" s="66">
        <v>20202</v>
      </c>
    </row>
    <row r="38" spans="1:2" x14ac:dyDescent="0.25">
      <c r="A38">
        <v>19216</v>
      </c>
      <c r="B38" s="66">
        <v>20204</v>
      </c>
    </row>
    <row r="39" spans="1:2" x14ac:dyDescent="0.25">
      <c r="A39">
        <v>19225</v>
      </c>
      <c r="B39" s="66">
        <v>20205</v>
      </c>
    </row>
    <row r="40" spans="1:2" x14ac:dyDescent="0.25">
      <c r="A40">
        <v>19228</v>
      </c>
      <c r="B40" s="66">
        <v>20211</v>
      </c>
    </row>
    <row r="41" spans="1:2" x14ac:dyDescent="0.25">
      <c r="A41">
        <v>19234</v>
      </c>
      <c r="B41" s="66">
        <v>20212</v>
      </c>
    </row>
    <row r="42" spans="1:2" x14ac:dyDescent="0.25">
      <c r="A42">
        <v>19235</v>
      </c>
      <c r="B42" s="66">
        <v>20217</v>
      </c>
    </row>
    <row r="43" spans="1:2" x14ac:dyDescent="0.25">
      <c r="A43">
        <v>19236</v>
      </c>
      <c r="B43" s="66">
        <v>20235</v>
      </c>
    </row>
    <row r="44" spans="1:2" x14ac:dyDescent="0.25">
      <c r="A44">
        <v>19237</v>
      </c>
      <c r="B44" s="66">
        <v>20262</v>
      </c>
    </row>
    <row r="45" spans="1:2" x14ac:dyDescent="0.25">
      <c r="A45">
        <v>19238</v>
      </c>
      <c r="B45" s="66">
        <v>20268</v>
      </c>
    </row>
    <row r="46" spans="1:2" x14ac:dyDescent="0.25">
      <c r="A46">
        <v>19239</v>
      </c>
      <c r="B46" s="66">
        <v>20272</v>
      </c>
    </row>
    <row r="47" spans="1:2" x14ac:dyDescent="0.25">
      <c r="A47">
        <v>19242</v>
      </c>
      <c r="B47" s="68">
        <v>20273</v>
      </c>
    </row>
    <row r="48" spans="1:2" x14ac:dyDescent="0.25">
      <c r="A48">
        <v>19244</v>
      </c>
      <c r="B48" s="67">
        <v>20297</v>
      </c>
    </row>
    <row r="49" spans="1:2" x14ac:dyDescent="0.25">
      <c r="A49">
        <v>19245</v>
      </c>
      <c r="B49" s="66">
        <v>20306</v>
      </c>
    </row>
    <row r="50" spans="1:2" x14ac:dyDescent="0.25">
      <c r="A50">
        <v>19250</v>
      </c>
      <c r="B50" s="66">
        <v>20332</v>
      </c>
    </row>
    <row r="51" spans="1:2" x14ac:dyDescent="0.25">
      <c r="A51">
        <v>19273</v>
      </c>
    </row>
    <row r="52" spans="1:2" x14ac:dyDescent="0.25">
      <c r="A52">
        <v>19276</v>
      </c>
    </row>
    <row r="53" spans="1:2" x14ac:dyDescent="0.25">
      <c r="A53">
        <v>19277</v>
      </c>
    </row>
    <row r="54" spans="1:2" x14ac:dyDescent="0.25">
      <c r="A54">
        <v>19285</v>
      </c>
    </row>
    <row r="55" spans="1:2" x14ac:dyDescent="0.25">
      <c r="A55">
        <v>19286</v>
      </c>
    </row>
    <row r="56" spans="1:2" x14ac:dyDescent="0.25">
      <c r="A56">
        <v>19295</v>
      </c>
    </row>
    <row r="57" spans="1:2" x14ac:dyDescent="0.25">
      <c r="A57">
        <v>19296</v>
      </c>
    </row>
    <row r="58" spans="1:2" x14ac:dyDescent="0.25">
      <c r="A58">
        <v>19304</v>
      </c>
    </row>
    <row r="59" spans="1:2" x14ac:dyDescent="0.25">
      <c r="A59">
        <v>19307</v>
      </c>
    </row>
    <row r="60" spans="1:2" x14ac:dyDescent="0.25">
      <c r="A60">
        <v>19315</v>
      </c>
    </row>
    <row r="61" spans="1:2" x14ac:dyDescent="0.25">
      <c r="A61">
        <v>19319</v>
      </c>
    </row>
    <row r="62" spans="1:2" x14ac:dyDescent="0.25">
      <c r="A62">
        <v>19327</v>
      </c>
    </row>
    <row r="63" spans="1:2" x14ac:dyDescent="0.25">
      <c r="A63">
        <v>19330</v>
      </c>
    </row>
    <row r="64" spans="1:2" x14ac:dyDescent="0.25">
      <c r="A64">
        <v>19331</v>
      </c>
    </row>
    <row r="65" spans="1:1" x14ac:dyDescent="0.25">
      <c r="A65">
        <v>19332</v>
      </c>
    </row>
    <row r="66" spans="1:1" x14ac:dyDescent="0.25">
      <c r="A66">
        <v>19344</v>
      </c>
    </row>
    <row r="67" spans="1:1" x14ac:dyDescent="0.25">
      <c r="A67">
        <v>19356</v>
      </c>
    </row>
    <row r="68" spans="1:1" x14ac:dyDescent="0.25">
      <c r="A68">
        <v>19357</v>
      </c>
    </row>
    <row r="69" spans="1:1" x14ac:dyDescent="0.25">
      <c r="A69">
        <v>19364</v>
      </c>
    </row>
    <row r="70" spans="1:1" x14ac:dyDescent="0.25">
      <c r="A70">
        <v>19365</v>
      </c>
    </row>
    <row r="71" spans="1:1" x14ac:dyDescent="0.25">
      <c r="A71">
        <v>19367</v>
      </c>
    </row>
    <row r="72" spans="1:1" x14ac:dyDescent="0.25">
      <c r="A72">
        <v>19701</v>
      </c>
    </row>
    <row r="73" spans="1:1" x14ac:dyDescent="0.25">
      <c r="A73">
        <v>19702</v>
      </c>
    </row>
    <row r="74" spans="1:1" x14ac:dyDescent="0.25">
      <c r="A74">
        <v>19703</v>
      </c>
    </row>
    <row r="75" spans="1:1" x14ac:dyDescent="0.25">
      <c r="A75">
        <v>19704</v>
      </c>
    </row>
    <row r="76" spans="1:1" x14ac:dyDescent="0.25">
      <c r="A76">
        <v>19705</v>
      </c>
    </row>
    <row r="77" spans="1:1" x14ac:dyDescent="0.25">
      <c r="A77">
        <v>19706</v>
      </c>
    </row>
    <row r="78" spans="1:1" x14ac:dyDescent="0.25">
      <c r="A78">
        <v>19707</v>
      </c>
    </row>
    <row r="79" spans="1:1" x14ac:dyDescent="0.25">
      <c r="A79">
        <v>19708</v>
      </c>
    </row>
    <row r="80" spans="1:1" x14ac:dyDescent="0.25">
      <c r="A80">
        <v>19709</v>
      </c>
    </row>
    <row r="81" spans="1:1" x14ac:dyDescent="0.25">
      <c r="A81">
        <v>19710</v>
      </c>
    </row>
    <row r="82" spans="1:1" x14ac:dyDescent="0.25">
      <c r="A82">
        <v>20002</v>
      </c>
    </row>
    <row r="83" spans="1:1" x14ac:dyDescent="0.25">
      <c r="A83">
        <v>20004</v>
      </c>
    </row>
    <row r="84" spans="1:1" x14ac:dyDescent="0.25">
      <c r="A84">
        <v>20006</v>
      </c>
    </row>
    <row r="85" spans="1:1" x14ac:dyDescent="0.25">
      <c r="A85">
        <v>20008</v>
      </c>
    </row>
    <row r="86" spans="1:1" x14ac:dyDescent="0.25">
      <c r="A86">
        <v>20010</v>
      </c>
    </row>
    <row r="87" spans="1:1" x14ac:dyDescent="0.25">
      <c r="A87">
        <v>20011</v>
      </c>
    </row>
    <row r="88" spans="1:1" x14ac:dyDescent="0.25">
      <c r="A88">
        <v>20012</v>
      </c>
    </row>
    <row r="89" spans="1:1" x14ac:dyDescent="0.25">
      <c r="A89">
        <v>20015</v>
      </c>
    </row>
    <row r="90" spans="1:1" x14ac:dyDescent="0.25">
      <c r="A90">
        <v>20016</v>
      </c>
    </row>
    <row r="91" spans="1:1" x14ac:dyDescent="0.25">
      <c r="A91">
        <v>20018</v>
      </c>
    </row>
    <row r="92" spans="1:1" x14ac:dyDescent="0.25">
      <c r="A92">
        <v>20024</v>
      </c>
    </row>
    <row r="93" spans="1:1" x14ac:dyDescent="0.25">
      <c r="A93">
        <v>20025</v>
      </c>
    </row>
    <row r="94" spans="1:1" x14ac:dyDescent="0.25">
      <c r="A94">
        <v>20027</v>
      </c>
    </row>
    <row r="95" spans="1:1" x14ac:dyDescent="0.25">
      <c r="A95">
        <v>20034</v>
      </c>
    </row>
    <row r="96" spans="1:1" x14ac:dyDescent="0.25">
      <c r="A96">
        <v>20042</v>
      </c>
    </row>
    <row r="97" spans="1:1" x14ac:dyDescent="0.25">
      <c r="A97">
        <v>20046</v>
      </c>
    </row>
    <row r="98" spans="1:1" x14ac:dyDescent="0.25">
      <c r="A98">
        <v>20047</v>
      </c>
    </row>
    <row r="99" spans="1:1" x14ac:dyDescent="0.25">
      <c r="A99">
        <v>20051</v>
      </c>
    </row>
    <row r="100" spans="1:1" x14ac:dyDescent="0.25">
      <c r="A100">
        <v>20054</v>
      </c>
    </row>
    <row r="101" spans="1:1" x14ac:dyDescent="0.25">
      <c r="A101">
        <v>20063</v>
      </c>
    </row>
    <row r="102" spans="1:1" x14ac:dyDescent="0.25">
      <c r="A102">
        <v>20066</v>
      </c>
    </row>
    <row r="103" spans="1:1" x14ac:dyDescent="0.25">
      <c r="A103">
        <v>20069</v>
      </c>
    </row>
    <row r="104" spans="1:1" x14ac:dyDescent="0.25">
      <c r="A104">
        <v>20072</v>
      </c>
    </row>
    <row r="105" spans="1:1" x14ac:dyDescent="0.25">
      <c r="A105">
        <v>20075</v>
      </c>
    </row>
    <row r="106" spans="1:1" x14ac:dyDescent="0.25">
      <c r="A106">
        <v>20077</v>
      </c>
    </row>
    <row r="107" spans="1:1" x14ac:dyDescent="0.25">
      <c r="A107">
        <v>20079</v>
      </c>
    </row>
    <row r="108" spans="1:1" x14ac:dyDescent="0.25">
      <c r="A108">
        <v>20082</v>
      </c>
    </row>
    <row r="109" spans="1:1" x14ac:dyDescent="0.25">
      <c r="A109">
        <v>20083</v>
      </c>
    </row>
    <row r="110" spans="1:1" x14ac:dyDescent="0.25">
      <c r="A110">
        <v>20089</v>
      </c>
    </row>
    <row r="111" spans="1:1" x14ac:dyDescent="0.25">
      <c r="A111">
        <v>20092</v>
      </c>
    </row>
    <row r="112" spans="1:1" x14ac:dyDescent="0.25">
      <c r="A112">
        <v>20093</v>
      </c>
    </row>
    <row r="113" spans="1:1" x14ac:dyDescent="0.25">
      <c r="A113">
        <v>20097</v>
      </c>
    </row>
    <row r="114" spans="1:1" x14ac:dyDescent="0.25">
      <c r="A114">
        <v>20100</v>
      </c>
    </row>
    <row r="115" spans="1:1" x14ac:dyDescent="0.25">
      <c r="A115">
        <v>20111</v>
      </c>
    </row>
    <row r="116" spans="1:1" x14ac:dyDescent="0.25">
      <c r="A116">
        <v>20114</v>
      </c>
    </row>
    <row r="117" spans="1:1" x14ac:dyDescent="0.25">
      <c r="A117">
        <v>20115</v>
      </c>
    </row>
    <row r="118" spans="1:1" x14ac:dyDescent="0.25">
      <c r="A118">
        <v>20116</v>
      </c>
    </row>
    <row r="119" spans="1:1" x14ac:dyDescent="0.25">
      <c r="A119">
        <v>20120</v>
      </c>
    </row>
    <row r="120" spans="1:1" x14ac:dyDescent="0.25">
      <c r="A120">
        <v>20121</v>
      </c>
    </row>
    <row r="121" spans="1:1" x14ac:dyDescent="0.25">
      <c r="A121">
        <v>20125</v>
      </c>
    </row>
    <row r="122" spans="1:1" x14ac:dyDescent="0.25">
      <c r="A122">
        <v>20128</v>
      </c>
    </row>
    <row r="123" spans="1:1" x14ac:dyDescent="0.25">
      <c r="A123">
        <v>20132</v>
      </c>
    </row>
    <row r="124" spans="1:1" x14ac:dyDescent="0.25">
      <c r="A124">
        <v>20134</v>
      </c>
    </row>
    <row r="125" spans="1:1" x14ac:dyDescent="0.25">
      <c r="A125">
        <v>20138</v>
      </c>
    </row>
    <row r="126" spans="1:1" x14ac:dyDescent="0.25">
      <c r="A126">
        <v>20139</v>
      </c>
    </row>
    <row r="127" spans="1:1" x14ac:dyDescent="0.25">
      <c r="A127">
        <v>20141</v>
      </c>
    </row>
    <row r="128" spans="1:1" x14ac:dyDescent="0.25">
      <c r="A128">
        <v>20144</v>
      </c>
    </row>
    <row r="129" spans="1:1" x14ac:dyDescent="0.25">
      <c r="A129">
        <v>20145</v>
      </c>
    </row>
    <row r="130" spans="1:1" x14ac:dyDescent="0.25">
      <c r="A130">
        <v>20147</v>
      </c>
    </row>
    <row r="131" spans="1:1" x14ac:dyDescent="0.25">
      <c r="A131">
        <v>20148</v>
      </c>
    </row>
    <row r="132" spans="1:1" x14ac:dyDescent="0.25">
      <c r="A132">
        <v>20149</v>
      </c>
    </row>
    <row r="133" spans="1:1" x14ac:dyDescent="0.25">
      <c r="A133">
        <v>20150</v>
      </c>
    </row>
    <row r="134" spans="1:1" x14ac:dyDescent="0.25">
      <c r="A134">
        <v>20153</v>
      </c>
    </row>
    <row r="135" spans="1:1" x14ac:dyDescent="0.25">
      <c r="A135">
        <v>20155</v>
      </c>
    </row>
    <row r="136" spans="1:1" x14ac:dyDescent="0.25">
      <c r="A136">
        <v>20156</v>
      </c>
    </row>
    <row r="137" spans="1:1" x14ac:dyDescent="0.25">
      <c r="A137">
        <v>20158</v>
      </c>
    </row>
    <row r="138" spans="1:1" x14ac:dyDescent="0.25">
      <c r="A138">
        <v>20162</v>
      </c>
    </row>
    <row r="139" spans="1:1" x14ac:dyDescent="0.25">
      <c r="A139">
        <v>20167</v>
      </c>
    </row>
    <row r="140" spans="1:1" x14ac:dyDescent="0.25">
      <c r="A140">
        <v>20171</v>
      </c>
    </row>
    <row r="141" spans="1:1" x14ac:dyDescent="0.25">
      <c r="A141">
        <v>20177</v>
      </c>
    </row>
    <row r="142" spans="1:1" x14ac:dyDescent="0.25">
      <c r="A142">
        <v>20179</v>
      </c>
    </row>
    <row r="143" spans="1:1" x14ac:dyDescent="0.25">
      <c r="A143">
        <v>20181</v>
      </c>
    </row>
    <row r="144" spans="1:1" x14ac:dyDescent="0.25">
      <c r="A144">
        <v>20184</v>
      </c>
    </row>
    <row r="145" spans="1:1" x14ac:dyDescent="0.25">
      <c r="A145">
        <v>20186</v>
      </c>
    </row>
    <row r="146" spans="1:1" x14ac:dyDescent="0.25">
      <c r="A146">
        <v>20187</v>
      </c>
    </row>
    <row r="147" spans="1:1" x14ac:dyDescent="0.25">
      <c r="A147">
        <v>20188</v>
      </c>
    </row>
    <row r="148" spans="1:1" x14ac:dyDescent="0.25">
      <c r="A148">
        <v>20190</v>
      </c>
    </row>
    <row r="149" spans="1:1" x14ac:dyDescent="0.25">
      <c r="A149">
        <v>20192</v>
      </c>
    </row>
    <row r="150" spans="1:1" x14ac:dyDescent="0.25">
      <c r="A150">
        <v>20197</v>
      </c>
    </row>
    <row r="151" spans="1:1" x14ac:dyDescent="0.25">
      <c r="A151">
        <v>20198</v>
      </c>
    </row>
    <row r="152" spans="1:1" x14ac:dyDescent="0.25">
      <c r="A152">
        <v>20200</v>
      </c>
    </row>
    <row r="153" spans="1:1" x14ac:dyDescent="0.25">
      <c r="A153">
        <v>20202</v>
      </c>
    </row>
    <row r="154" spans="1:1" x14ac:dyDescent="0.25">
      <c r="A154">
        <v>20204</v>
      </c>
    </row>
    <row r="155" spans="1:1" x14ac:dyDescent="0.25">
      <c r="A155">
        <v>20205</v>
      </c>
    </row>
    <row r="156" spans="1:1" x14ac:dyDescent="0.25">
      <c r="A156">
        <v>20210</v>
      </c>
    </row>
    <row r="157" spans="1:1" x14ac:dyDescent="0.25">
      <c r="A157">
        <v>20211</v>
      </c>
    </row>
    <row r="158" spans="1:1" x14ac:dyDescent="0.25">
      <c r="A158">
        <v>20212</v>
      </c>
    </row>
    <row r="159" spans="1:1" x14ac:dyDescent="0.25">
      <c r="A159">
        <v>20216</v>
      </c>
    </row>
    <row r="160" spans="1:1" x14ac:dyDescent="0.25">
      <c r="A160">
        <v>20217</v>
      </c>
    </row>
    <row r="161" spans="1:1" x14ac:dyDescent="0.25">
      <c r="A161">
        <v>20220</v>
      </c>
    </row>
    <row r="162" spans="1:1" x14ac:dyDescent="0.25">
      <c r="A162">
        <v>20222</v>
      </c>
    </row>
    <row r="163" spans="1:1" x14ac:dyDescent="0.25">
      <c r="A163">
        <v>20223</v>
      </c>
    </row>
    <row r="164" spans="1:1" x14ac:dyDescent="0.25">
      <c r="A164">
        <v>20224</v>
      </c>
    </row>
    <row r="165" spans="1:1" x14ac:dyDescent="0.25">
      <c r="A165">
        <v>20232</v>
      </c>
    </row>
    <row r="166" spans="1:1" x14ac:dyDescent="0.25">
      <c r="A166">
        <v>20233</v>
      </c>
    </row>
    <row r="167" spans="1:1" x14ac:dyDescent="0.25">
      <c r="A167">
        <v>20235</v>
      </c>
    </row>
    <row r="168" spans="1:1" x14ac:dyDescent="0.25">
      <c r="A168">
        <v>20240</v>
      </c>
    </row>
    <row r="169" spans="1:1" x14ac:dyDescent="0.25">
      <c r="A169">
        <v>20248</v>
      </c>
    </row>
    <row r="170" spans="1:1" x14ac:dyDescent="0.25">
      <c r="A170">
        <v>20250</v>
      </c>
    </row>
    <row r="171" spans="1:1" x14ac:dyDescent="0.25">
      <c r="A171">
        <v>20251</v>
      </c>
    </row>
    <row r="172" spans="1:1" x14ac:dyDescent="0.25">
      <c r="A172">
        <v>20256</v>
      </c>
    </row>
    <row r="173" spans="1:1" x14ac:dyDescent="0.25">
      <c r="A173">
        <v>20261</v>
      </c>
    </row>
    <row r="174" spans="1:1" x14ac:dyDescent="0.25">
      <c r="A174">
        <v>20262</v>
      </c>
    </row>
    <row r="175" spans="1:1" x14ac:dyDescent="0.25">
      <c r="A175">
        <v>20264</v>
      </c>
    </row>
    <row r="176" spans="1:1" x14ac:dyDescent="0.25">
      <c r="A176">
        <v>20267</v>
      </c>
    </row>
    <row r="177" spans="1:1" x14ac:dyDescent="0.25">
      <c r="A177">
        <v>20268</v>
      </c>
    </row>
    <row r="178" spans="1:1" x14ac:dyDescent="0.25">
      <c r="A178">
        <v>20272</v>
      </c>
    </row>
    <row r="179" spans="1:1" x14ac:dyDescent="0.25">
      <c r="A179">
        <v>20273</v>
      </c>
    </row>
    <row r="180" spans="1:1" x14ac:dyDescent="0.25">
      <c r="A180">
        <v>20275</v>
      </c>
    </row>
    <row r="181" spans="1:1" x14ac:dyDescent="0.25">
      <c r="A181">
        <v>20280</v>
      </c>
    </row>
    <row r="182" spans="1:1" x14ac:dyDescent="0.25">
      <c r="A182">
        <v>20281</v>
      </c>
    </row>
    <row r="183" spans="1:1" x14ac:dyDescent="0.25">
      <c r="A183">
        <v>20288</v>
      </c>
    </row>
    <row r="184" spans="1:1" x14ac:dyDescent="0.25">
      <c r="A184">
        <v>20292</v>
      </c>
    </row>
    <row r="185" spans="1:1" x14ac:dyDescent="0.25">
      <c r="A185">
        <v>20293</v>
      </c>
    </row>
    <row r="186" spans="1:1" x14ac:dyDescent="0.25">
      <c r="A186">
        <v>20297</v>
      </c>
    </row>
    <row r="187" spans="1:1" x14ac:dyDescent="0.25">
      <c r="A187">
        <v>20306</v>
      </c>
    </row>
    <row r="188" spans="1:1" x14ac:dyDescent="0.25">
      <c r="A188">
        <v>20309</v>
      </c>
    </row>
    <row r="189" spans="1:1" x14ac:dyDescent="0.25">
      <c r="A189">
        <v>20310</v>
      </c>
    </row>
    <row r="190" spans="1:1" x14ac:dyDescent="0.25">
      <c r="A190">
        <v>20316</v>
      </c>
    </row>
    <row r="191" spans="1:1" x14ac:dyDescent="0.25">
      <c r="A191">
        <v>20320</v>
      </c>
    </row>
    <row r="192" spans="1:1" x14ac:dyDescent="0.25">
      <c r="A192">
        <v>20324</v>
      </c>
    </row>
    <row r="193" spans="1:1" x14ac:dyDescent="0.25">
      <c r="A193">
        <v>20329</v>
      </c>
    </row>
    <row r="194" spans="1:1" x14ac:dyDescent="0.25">
      <c r="A194">
        <v>20330</v>
      </c>
    </row>
    <row r="195" spans="1:1" x14ac:dyDescent="0.25">
      <c r="A195">
        <v>20331</v>
      </c>
    </row>
    <row r="196" spans="1:1" x14ac:dyDescent="0.25">
      <c r="A196">
        <v>20332</v>
      </c>
    </row>
    <row r="197" spans="1:1" x14ac:dyDescent="0.25">
      <c r="A197">
        <v>20333</v>
      </c>
    </row>
    <row r="198" spans="1:1" x14ac:dyDescent="0.25">
      <c r="A198">
        <v>20342</v>
      </c>
    </row>
    <row r="199" spans="1:1" x14ac:dyDescent="0.25">
      <c r="A199">
        <v>20344</v>
      </c>
    </row>
  </sheetData>
  <sortState ref="A1:A280">
    <sortCondition ref="A175"/>
  </sortState>
  <conditionalFormatting sqref="B1:B50">
    <cfRule type="duplicateValues" dxfId="2" priority="3"/>
  </conditionalFormatting>
  <conditionalFormatting sqref="A1:A1048576">
    <cfRule type="duplicateValues" dxfId="1" priority="2"/>
  </conditionalFormatting>
  <conditionalFormatting sqref="A1:B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Submissions</vt:lpstr>
      <vt:lpstr>Sheet3</vt:lpstr>
      <vt:lpstr>Sheet1</vt:lpstr>
      <vt:lpstr>Sheet2</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Competitive HTC Application</dc:title>
  <dc:subject>2018 Competitive HTC Pre-Application Submissions</dc:subject>
  <dc:creator>TDHCA</dc:creator>
  <cp:keywords>2020 November 4 HTC award list</cp:keywords>
  <dc:description>2018 Competitive HTC Pre-Application Submissions received at jotform.com 1515539489</dc:description>
  <cp:lastModifiedBy>Cody Campbell</cp:lastModifiedBy>
  <cp:lastPrinted>2020-07-23T14:02:20Z</cp:lastPrinted>
  <dcterms:created xsi:type="dcterms:W3CDTF">2018-01-09T23:11:29Z</dcterms:created>
  <dcterms:modified xsi:type="dcterms:W3CDTF">2021-11-23T22:47:09Z</dcterms:modified>
  <cp:category>2020 9HTC</cp:category>
</cp:coreProperties>
</file>