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820" activeTab="0"/>
  </bookViews>
  <sheets>
    <sheet name="Summary_Eva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<sst xmlns="http://schemas.openxmlformats.org/spreadsheetml/2006/main" count="63" uniqueCount="61">
  <si>
    <t>Property Performance</t>
  </si>
  <si>
    <t>INCOME</t>
  </si>
  <si>
    <t>Actuals</t>
  </si>
  <si>
    <t>Audit</t>
  </si>
  <si>
    <t>AOFC</t>
  </si>
  <si>
    <t>POTENTIAL GROSS RENT</t>
  </si>
  <si>
    <t xml:space="preserve">  Secondary Income</t>
  </si>
  <si>
    <t>Yes</t>
  </si>
  <si>
    <t xml:space="preserve">  Other Support Income: </t>
  </si>
  <si>
    <t>No</t>
  </si>
  <si>
    <t>POTENTIAL GROSS INCOME</t>
  </si>
  <si>
    <t xml:space="preserve">  Vacancy &amp; Collection Loss</t>
  </si>
  <si>
    <t>% Vacancy</t>
  </si>
  <si>
    <t xml:space="preserve">  EO or Concessions</t>
  </si>
  <si>
    <t>EFFECTIVE GROSS INCOME</t>
  </si>
  <si>
    <t>EXPENSES</t>
  </si>
  <si>
    <t xml:space="preserve">  General &amp; Administrative</t>
  </si>
  <si>
    <t xml:space="preserve">  Management Fees</t>
  </si>
  <si>
    <t>% Fee</t>
  </si>
  <si>
    <t>Other</t>
  </si>
  <si>
    <t xml:space="preserve">  Payroll &amp; Payroll Tax</t>
  </si>
  <si>
    <t xml:space="preserve">  Repairs &amp; Maintenance</t>
  </si>
  <si>
    <t xml:space="preserve">  Utilities</t>
  </si>
  <si>
    <t xml:space="preserve">  Water, Sewer, &amp; Trash</t>
  </si>
  <si>
    <t>Other Utilities</t>
  </si>
  <si>
    <t xml:space="preserve">  Property Insurance</t>
  </si>
  <si>
    <t xml:space="preserve">  Property Tax</t>
  </si>
  <si>
    <t xml:space="preserve">  Reserve for Replacements</t>
  </si>
  <si>
    <t xml:space="preserve">  TDHCA Compliance Fees</t>
  </si>
  <si>
    <t>Other:  Misc</t>
  </si>
  <si>
    <t>Other: Cable</t>
  </si>
  <si>
    <t>Other: Security</t>
  </si>
  <si>
    <t xml:space="preserve">  Other:  Suppt Svcs</t>
  </si>
  <si>
    <t>TOTAL EXPENSES</t>
  </si>
  <si>
    <t>NET OPERATING INC</t>
  </si>
  <si>
    <t>DEBT SERVICE</t>
  </si>
  <si>
    <t>1st Permanent Loan</t>
  </si>
  <si>
    <t>2nd Lien Loan</t>
  </si>
  <si>
    <t>Other Financial Loan</t>
  </si>
  <si>
    <t>Other Partnership Expenses</t>
  </si>
  <si>
    <t>TOTAL DEBT SERVICE</t>
  </si>
  <si>
    <t>NET CASH FLOW</t>
  </si>
  <si>
    <t>DEBT COVERAGE RATIO</t>
  </si>
  <si>
    <t>Fixed pmt or % surplus cash pmt?</t>
  </si>
  <si>
    <t>If % pmt, select:</t>
  </si>
  <si>
    <t>Note has Management Fee Cap?</t>
  </si>
  <si>
    <t>Management Fee Cap:</t>
  </si>
  <si>
    <t>Fee to be Used:</t>
  </si>
  <si>
    <t>Pmt Due Date:</t>
  </si>
  <si>
    <t>Loan Amount Due:</t>
  </si>
  <si>
    <t>Deferral Requested?</t>
  </si>
  <si>
    <t>Amount of Deferral Requested:</t>
  </si>
  <si>
    <t>*Be sure to review the actual Note for:</t>
  </si>
  <si>
    <t>1) Definitions of Surplus Cash &amp; Exclusions if applicable</t>
  </si>
  <si>
    <t>2) Definitions of Residual Cash, if any</t>
  </si>
  <si>
    <t>3) Required Caps on percentages of Management Fee, if any</t>
  </si>
  <si>
    <t>Fixed pmt</t>
  </si>
  <si>
    <t>If Fixed pmt, enter the pmt amount:</t>
  </si>
  <si>
    <t>percentage</t>
  </si>
  <si>
    <t>Enter Property Name, File Number</t>
  </si>
  <si>
    <t>Cash Flow Loan Evaluation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</si>
</sst>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u val="single"/>
      <sz val="10"/>
      <name val="News Gothic MT"/>
      <family val="2"/>
    </font>
    <font>
      <b/>
      <sz val="9"/>
      <name val="News Gothic MT"/>
      <family val="2"/>
    </font>
    <font>
      <b/>
      <u val="single"/>
      <sz val="9"/>
      <name val="News Gothic MT"/>
      <family val="2"/>
    </font>
    <font>
      <sz val="10"/>
      <name val="News Gothic MT"/>
      <family val="2"/>
    </font>
    <font>
      <sz val="9"/>
      <name val="News Gothic MT"/>
      <family val="2"/>
    </font>
    <font>
      <sz val="8"/>
      <name val="News Gothic MT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60"/>
      <name val="News Gothic MT"/>
      <family val="0"/>
    </font>
    <font>
      <sz val="11"/>
      <name val="Calibri"/>
      <family val="2"/>
    </font>
    <font>
      <sz val="9"/>
      <color indexed="12"/>
      <name val="News Gothic MT"/>
      <family val="2"/>
    </font>
    <font>
      <sz val="9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rgb="FFC00000"/>
      <name val="News Gothic MT"/>
      <family val="0"/>
    </font>
    <font>
      <sz val="9"/>
      <color rgb="FF0000FF"/>
      <name val="News Gothic MT"/>
      <family val="2"/>
    </font>
    <font>
      <sz val="9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3" fillId="0" borderId="0" xfId="58" applyFont="1" applyFill="1" applyBorder="1" applyAlignment="1">
      <alignment horizontal="center"/>
      <protection/>
    </xf>
    <xf numFmtId="0" fontId="52" fillId="0" borderId="0" xfId="0" applyFont="1" applyFill="1" applyAlignment="1">
      <alignment horizontal="center"/>
    </xf>
    <xf numFmtId="6" fontId="4" fillId="0" borderId="10" xfId="58" applyNumberFormat="1" applyFont="1" applyFill="1" applyBorder="1" applyAlignment="1">
      <alignment horizontal="center"/>
      <protection/>
    </xf>
    <xf numFmtId="6" fontId="4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164" fontId="6" fillId="0" borderId="0" xfId="58" applyNumberFormat="1" applyFont="1" applyFill="1" applyBorder="1" applyAlignment="1">
      <alignment horizontal="left"/>
      <protection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58" applyFont="1" applyAlignment="1">
      <alignment horizontal="right"/>
      <protection/>
    </xf>
    <xf numFmtId="44" fontId="7" fillId="2" borderId="11" xfId="58" applyNumberFormat="1" applyFont="1" applyFill="1" applyBorder="1">
      <alignment/>
      <protection/>
    </xf>
    <xf numFmtId="44" fontId="7" fillId="0" borderId="0" xfId="58" applyNumberFormat="1" applyFont="1" applyFill="1" applyBorder="1">
      <alignment/>
      <protection/>
    </xf>
    <xf numFmtId="44" fontId="8" fillId="0" borderId="0" xfId="58" applyNumberFormat="1" applyFont="1" applyFill="1" applyBorder="1" applyAlignment="1">
      <alignment horizontal="center"/>
      <protection/>
    </xf>
    <xf numFmtId="38" fontId="7" fillId="0" borderId="0" xfId="58" applyNumberFormat="1" applyFont="1" applyFill="1" applyBorder="1" applyAlignment="1">
      <alignment horizontal="right"/>
      <protection/>
    </xf>
    <xf numFmtId="0" fontId="6" fillId="0" borderId="0" xfId="58" applyFont="1" applyFill="1" applyAlignment="1">
      <alignment horizontal="right"/>
      <protection/>
    </xf>
    <xf numFmtId="38" fontId="7" fillId="0" borderId="0" xfId="58" applyNumberFormat="1" applyFont="1" applyFill="1" applyBorder="1">
      <alignment/>
      <protection/>
    </xf>
    <xf numFmtId="9" fontId="0" fillId="0" borderId="0" xfId="0" applyNumberFormat="1" applyAlignment="1">
      <alignment/>
    </xf>
    <xf numFmtId="164" fontId="7" fillId="0" borderId="12" xfId="58" applyNumberFormat="1" applyFont="1" applyFill="1" applyBorder="1" applyAlignment="1">
      <alignment horizontal="right"/>
      <protection/>
    </xf>
    <xf numFmtId="44" fontId="7" fillId="0" borderId="11" xfId="58" applyNumberFormat="1" applyFont="1" applyFill="1" applyBorder="1">
      <alignment/>
      <protection/>
    </xf>
    <xf numFmtId="164" fontId="7" fillId="0" borderId="0" xfId="58" applyNumberFormat="1" applyFont="1" applyFill="1" applyBorder="1" applyAlignment="1">
      <alignment horizontal="right"/>
      <protection/>
    </xf>
    <xf numFmtId="0" fontId="53" fillId="0" borderId="0" xfId="0" applyFont="1" applyFill="1" applyBorder="1" applyAlignment="1">
      <alignment horizontal="center"/>
    </xf>
    <xf numFmtId="0" fontId="6" fillId="0" borderId="0" xfId="58" applyFont="1" applyAlignment="1">
      <alignment horizontal="left"/>
      <protection/>
    </xf>
    <xf numFmtId="9" fontId="7" fillId="7" borderId="12" xfId="61" applyFont="1" applyFill="1" applyBorder="1" applyAlignment="1">
      <alignment horizontal="center"/>
    </xf>
    <xf numFmtId="37" fontId="7" fillId="0" borderId="0" xfId="58" applyNumberFormat="1" applyFont="1" applyFill="1" applyBorder="1">
      <alignment/>
      <protection/>
    </xf>
    <xf numFmtId="44" fontId="7" fillId="0" borderId="0" xfId="58" applyNumberFormat="1" applyFont="1" applyFill="1" applyBorder="1" applyAlignment="1">
      <alignment horizontal="right"/>
      <protection/>
    </xf>
    <xf numFmtId="6" fontId="7" fillId="0" borderId="0" xfId="58" applyNumberFormat="1" applyFont="1" applyFill="1" applyBorder="1" applyAlignment="1">
      <alignment horizontal="right"/>
      <protection/>
    </xf>
    <xf numFmtId="0" fontId="7" fillId="33" borderId="12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8" fontId="53" fillId="0" borderId="0" xfId="0" applyNumberFormat="1" applyFont="1" applyFill="1" applyBorder="1" applyAlignment="1">
      <alignment/>
    </xf>
    <xf numFmtId="164" fontId="7" fillId="2" borderId="13" xfId="58" applyNumberFormat="1" applyFont="1" applyFill="1" applyBorder="1">
      <alignment/>
      <protection/>
    </xf>
    <xf numFmtId="164" fontId="7" fillId="0" borderId="0" xfId="58" applyNumberFormat="1" applyFont="1" applyFill="1" applyBorder="1">
      <alignment/>
      <protection/>
    </xf>
    <xf numFmtId="9" fontId="7" fillId="7" borderId="12" xfId="61" applyFont="1" applyFill="1" applyBorder="1" applyAlignment="1">
      <alignment horizontal="center"/>
    </xf>
    <xf numFmtId="164" fontId="6" fillId="0" borderId="0" xfId="58" applyNumberFormat="1" applyFont="1" applyFill="1" applyBorder="1" applyAlignment="1">
      <alignment horizontal="center"/>
      <protection/>
    </xf>
    <xf numFmtId="164" fontId="54" fillId="0" borderId="0" xfId="58" applyNumberFormat="1" applyFont="1" applyFill="1" applyBorder="1">
      <alignment/>
      <protection/>
    </xf>
    <xf numFmtId="0" fontId="6" fillId="0" borderId="0" xfId="58" applyFont="1" applyAlignment="1">
      <alignment/>
      <protection/>
    </xf>
    <xf numFmtId="6" fontId="9" fillId="0" borderId="0" xfId="0" applyNumberFormat="1" applyFont="1" applyFill="1" applyBorder="1" applyAlignment="1" applyProtection="1">
      <alignment vertical="top"/>
      <protection/>
    </xf>
    <xf numFmtId="164" fontId="7" fillId="0" borderId="0" xfId="58" applyNumberFormat="1" applyFont="1" applyFill="1" applyBorder="1" applyAlignment="1">
      <alignment horizontal="center"/>
      <protection/>
    </xf>
    <xf numFmtId="0" fontId="6" fillId="0" borderId="0" xfId="58" applyFont="1" applyBorder="1" applyAlignment="1">
      <alignment horizontal="right"/>
      <protection/>
    </xf>
    <xf numFmtId="164" fontId="8" fillId="0" borderId="0" xfId="58" applyNumberFormat="1" applyFont="1" applyFill="1" applyBorder="1" applyAlignment="1">
      <alignment horizontal="right"/>
      <protection/>
    </xf>
    <xf numFmtId="164" fontId="6" fillId="0" borderId="0" xfId="58" applyNumberFormat="1" applyFont="1" applyFill="1" applyBorder="1" applyAlignment="1">
      <alignment/>
      <protection/>
    </xf>
    <xf numFmtId="44" fontId="7" fillId="0" borderId="12" xfId="58" applyNumberFormat="1" applyFont="1" applyBorder="1">
      <alignment/>
      <protection/>
    </xf>
    <xf numFmtId="44" fontId="8" fillId="0" borderId="0" xfId="58" applyNumberFormat="1" applyFont="1" applyFill="1" applyBorder="1" applyAlignment="1">
      <alignment horizontal="right"/>
      <protection/>
    </xf>
    <xf numFmtId="8" fontId="7" fillId="0" borderId="12" xfId="58" applyNumberFormat="1" applyFont="1" applyBorder="1">
      <alignment/>
      <protection/>
    </xf>
    <xf numFmtId="6" fontId="7" fillId="0" borderId="14" xfId="58" applyNumberFormat="1" applyFont="1" applyBorder="1" applyAlignment="1">
      <alignment horizontal="right"/>
      <protection/>
    </xf>
    <xf numFmtId="6" fontId="8" fillId="0" borderId="0" xfId="58" applyNumberFormat="1" applyFont="1" applyFill="1" applyBorder="1" applyAlignment="1">
      <alignment horizontal="right"/>
      <protection/>
    </xf>
    <xf numFmtId="8" fontId="7" fillId="33" borderId="12" xfId="58" applyNumberFormat="1" applyFont="1" applyFill="1" applyBorder="1">
      <alignment/>
      <protection/>
    </xf>
    <xf numFmtId="8" fontId="7" fillId="0" borderId="0" xfId="58" applyNumberFormat="1" applyFont="1" applyFill="1" applyBorder="1">
      <alignment/>
      <protection/>
    </xf>
    <xf numFmtId="44" fontId="7" fillId="2" borderId="13" xfId="58" applyNumberFormat="1" applyFont="1" applyFill="1" applyBorder="1" applyAlignment="1">
      <alignment horizontal="right"/>
      <protection/>
    </xf>
    <xf numFmtId="8" fontId="8" fillId="0" borderId="0" xfId="58" applyNumberFormat="1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/>
      <protection/>
    </xf>
    <xf numFmtId="38" fontId="7" fillId="0" borderId="15" xfId="58" applyNumberFormat="1" applyFont="1" applyFill="1" applyBorder="1" applyAlignment="1">
      <alignment horizontal="right"/>
      <protection/>
    </xf>
    <xf numFmtId="6" fontId="7" fillId="0" borderId="12" xfId="58" applyNumberFormat="1" applyFont="1" applyBorder="1" applyAlignment="1">
      <alignment horizontal="right"/>
      <protection/>
    </xf>
    <xf numFmtId="40" fontId="8" fillId="34" borderId="16" xfId="58" applyNumberFormat="1" applyFont="1" applyFill="1" applyBorder="1" applyAlignment="1">
      <alignment horizontal="center"/>
      <protection/>
    </xf>
    <xf numFmtId="40" fontId="8" fillId="0" borderId="0" xfId="58" applyNumberFormat="1" applyFont="1" applyFill="1" applyBorder="1" applyAlignment="1">
      <alignment horizontal="center"/>
      <protection/>
    </xf>
    <xf numFmtId="164" fontId="6" fillId="33" borderId="12" xfId="58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1" fillId="33" borderId="12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44" fontId="0" fillId="33" borderId="12" xfId="46" applyFont="1" applyFill="1" applyBorder="1" applyAlignment="1">
      <alignment/>
    </xf>
    <xf numFmtId="44" fontId="0" fillId="33" borderId="12" xfId="0" applyNumberFormat="1" applyFill="1" applyBorder="1" applyAlignment="1">
      <alignment/>
    </xf>
    <xf numFmtId="0" fontId="49" fillId="0" borderId="0" xfId="0" applyFont="1" applyAlignment="1">
      <alignment/>
    </xf>
    <xf numFmtId="44" fontId="55" fillId="32" borderId="11" xfId="58" applyNumberFormat="1" applyFont="1" applyFill="1" applyBorder="1" applyProtection="1">
      <alignment/>
      <protection locked="0"/>
    </xf>
    <xf numFmtId="38" fontId="55" fillId="32" borderId="13" xfId="58" applyNumberFormat="1" applyFont="1" applyFill="1" applyBorder="1" applyAlignment="1" applyProtection="1">
      <alignment horizontal="right"/>
      <protection locked="0"/>
    </xf>
    <xf numFmtId="38" fontId="55" fillId="32" borderId="17" xfId="58" applyNumberFormat="1" applyFont="1" applyFill="1" applyBorder="1" applyProtection="1">
      <alignment/>
      <protection locked="0"/>
    </xf>
    <xf numFmtId="37" fontId="55" fillId="32" borderId="13" xfId="58" applyNumberFormat="1" applyFont="1" applyFill="1" applyBorder="1" applyProtection="1">
      <alignment/>
      <protection locked="0"/>
    </xf>
    <xf numFmtId="37" fontId="55" fillId="32" borderId="11" xfId="58" applyNumberFormat="1" applyFont="1" applyFill="1" applyBorder="1" applyProtection="1">
      <alignment/>
      <protection locked="0"/>
    </xf>
    <xf numFmtId="37" fontId="55" fillId="32" borderId="16" xfId="58" applyNumberFormat="1" applyFont="1" applyFill="1" applyBorder="1" applyProtection="1">
      <alignment/>
      <protection locked="0"/>
    </xf>
    <xf numFmtId="164" fontId="55" fillId="32" borderId="13" xfId="58" applyNumberFormat="1" applyFont="1" applyFill="1" applyBorder="1" applyProtection="1">
      <alignment/>
      <protection locked="0"/>
    </xf>
    <xf numFmtId="44" fontId="55" fillId="32" borderId="13" xfId="58" applyNumberFormat="1" applyFont="1" applyFill="1" applyBorder="1" applyAlignment="1" applyProtection="1">
      <alignment horizontal="right"/>
      <protection locked="0"/>
    </xf>
    <xf numFmtId="44" fontId="55" fillId="32" borderId="16" xfId="58" applyNumberFormat="1" applyFont="1" applyFill="1" applyBorder="1" applyAlignment="1" applyProtection="1">
      <alignment horizontal="right"/>
      <protection locked="0"/>
    </xf>
    <xf numFmtId="164" fontId="56" fillId="32" borderId="12" xfId="58" applyNumberFormat="1" applyFont="1" applyFill="1" applyBorder="1" applyAlignment="1" applyProtection="1">
      <alignment horizontal="center"/>
      <protection locked="0"/>
    </xf>
    <xf numFmtId="9" fontId="56" fillId="32" borderId="12" xfId="0" applyNumberFormat="1" applyFont="1" applyFill="1" applyBorder="1" applyAlignment="1" applyProtection="1">
      <alignment horizontal="center"/>
      <protection locked="0"/>
    </xf>
    <xf numFmtId="9" fontId="56" fillId="32" borderId="12" xfId="61" applyFont="1" applyFill="1" applyBorder="1" applyAlignment="1" applyProtection="1">
      <alignment/>
      <protection locked="0"/>
    </xf>
    <xf numFmtId="0" fontId="56" fillId="32" borderId="12" xfId="0" applyFont="1" applyFill="1" applyBorder="1" applyAlignment="1" applyProtection="1">
      <alignment horizontal="center"/>
      <protection locked="0"/>
    </xf>
    <xf numFmtId="44" fontId="56" fillId="32" borderId="12" xfId="46" applyFont="1" applyFill="1" applyBorder="1" applyAlignment="1" applyProtection="1">
      <alignment/>
      <protection locked="0"/>
    </xf>
    <xf numFmtId="0" fontId="49" fillId="0" borderId="0" xfId="0" applyFont="1" applyAlignment="1">
      <alignment horizontal="center"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Alignment="1">
      <alignment horizontal="right"/>
      <protection/>
    </xf>
    <xf numFmtId="164" fontId="6" fillId="0" borderId="0" xfId="58" applyNumberFormat="1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right"/>
      <protection/>
    </xf>
    <xf numFmtId="0" fontId="53" fillId="0" borderId="0" xfId="0" applyFont="1" applyFill="1" applyBorder="1" applyAlignment="1">
      <alignment horizontal="center"/>
    </xf>
    <xf numFmtId="6" fontId="6" fillId="0" borderId="0" xfId="58" applyNumberFormat="1" applyFont="1" applyFill="1" applyBorder="1" applyAlignment="1">
      <alignment horizontal="left"/>
      <protection/>
    </xf>
    <xf numFmtId="44" fontId="53" fillId="0" borderId="0" xfId="46" applyFont="1" applyFill="1" applyBorder="1" applyAlignment="1">
      <alignment horizontal="center"/>
    </xf>
    <xf numFmtId="8" fontId="6" fillId="0" borderId="0" xfId="58" applyNumberFormat="1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0" xfId="58" applyFont="1" applyFill="1" applyAlignment="1">
      <alignment horizontal="right"/>
      <protection/>
    </xf>
    <xf numFmtId="0" fontId="51" fillId="35" borderId="0" xfId="0" applyFont="1" applyFill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late_Cashflow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out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Eval"/>
      <sheetName val="PropertySummaryFinancialData"/>
      <sheetName val="Sheet1"/>
    </sheetNames>
    <sheetDataSet>
      <sheetData sheetId="1">
        <row r="2">
          <cell r="I2">
            <v>590578</v>
          </cell>
        </row>
        <row r="3">
          <cell r="I3">
            <v>14900</v>
          </cell>
        </row>
        <row r="4">
          <cell r="I4">
            <v>67799</v>
          </cell>
        </row>
        <row r="6">
          <cell r="I6">
            <v>-18210</v>
          </cell>
        </row>
        <row r="7">
          <cell r="I7">
            <v>-726</v>
          </cell>
        </row>
        <row r="20">
          <cell r="I20">
            <v>31371</v>
          </cell>
        </row>
        <row r="22">
          <cell r="I22">
            <v>39328</v>
          </cell>
        </row>
        <row r="27">
          <cell r="I27">
            <v>90084</v>
          </cell>
        </row>
        <row r="36">
          <cell r="I36">
            <v>32212</v>
          </cell>
        </row>
        <row r="41">
          <cell r="I41">
            <v>6488</v>
          </cell>
        </row>
        <row r="42">
          <cell r="I42">
            <v>21430</v>
          </cell>
        </row>
        <row r="43">
          <cell r="I43">
            <v>0</v>
          </cell>
        </row>
        <row r="44">
          <cell r="I44">
            <v>116143</v>
          </cell>
        </row>
        <row r="46">
          <cell r="I46">
            <v>28097</v>
          </cell>
        </row>
        <row r="47">
          <cell r="I47">
            <v>67304</v>
          </cell>
        </row>
        <row r="49">
          <cell r="I49">
            <v>10800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4320</v>
          </cell>
        </row>
        <row r="53">
          <cell r="I53">
            <v>0</v>
          </cell>
        </row>
        <row r="54">
          <cell r="I54">
            <v>0</v>
          </cell>
        </row>
        <row r="60">
          <cell r="I60">
            <v>-103860</v>
          </cell>
        </row>
        <row r="61">
          <cell r="I61">
            <v>0</v>
          </cell>
        </row>
        <row r="62">
          <cell r="I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_Eval"/>
      <sheetName val="AOCR_4yrLook"/>
      <sheetName val="Re-Amortization"/>
      <sheetName val="R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85" zoomScaleNormal="85" zoomScalePageLayoutView="0" workbookViewId="0" topLeftCell="A1">
      <selection activeCell="S52" sqref="S52"/>
    </sheetView>
  </sheetViews>
  <sheetFormatPr defaultColWidth="9.140625" defaultRowHeight="15"/>
  <cols>
    <col min="1" max="1" width="29.7109375" style="0" customWidth="1"/>
    <col min="2" max="3" width="15.7109375" style="0" customWidth="1"/>
    <col min="4" max="4" width="15.7109375" style="0" hidden="1" customWidth="1"/>
    <col min="5" max="5" width="13.57421875" style="0" customWidth="1"/>
    <col min="6" max="6" width="5.421875" style="0" customWidth="1"/>
    <col min="7" max="9" width="10.7109375" style="0" hidden="1" customWidth="1"/>
    <col min="10" max="10" width="10.7109375" style="56" hidden="1" customWidth="1"/>
    <col min="11" max="14" width="9.140625" style="0" hidden="1" customWidth="1"/>
    <col min="15" max="15" width="9.140625" style="0" customWidth="1"/>
    <col min="21" max="21" width="9.140625" style="0" hidden="1" customWidth="1"/>
    <col min="22" max="22" width="0" style="0" hidden="1" customWidth="1"/>
  </cols>
  <sheetData>
    <row r="1" spans="1:19" ht="15">
      <c r="A1" s="76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61"/>
    </row>
    <row r="2" spans="1:19" ht="30" customHeight="1">
      <c r="A2" s="87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"/>
    </row>
    <row r="3" spans="1:18" ht="15.75" customHeight="1" thickBot="1">
      <c r="A3" s="2" t="s">
        <v>0</v>
      </c>
      <c r="B3" s="3"/>
      <c r="C3" s="3"/>
      <c r="D3" s="3"/>
      <c r="E3" s="3"/>
      <c r="F3" s="3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ht="15.75" customHeight="1">
      <c r="A4" s="2" t="s">
        <v>1</v>
      </c>
      <c r="B4" s="4" t="s">
        <v>2</v>
      </c>
      <c r="C4" s="4" t="s">
        <v>3</v>
      </c>
      <c r="D4" s="4" t="s">
        <v>4</v>
      </c>
      <c r="E4" s="5"/>
      <c r="F4" s="6"/>
      <c r="G4" s="85"/>
      <c r="H4" s="85"/>
      <c r="I4" s="85"/>
      <c r="J4" s="85"/>
      <c r="K4" s="85"/>
      <c r="L4" s="85"/>
      <c r="M4" s="85"/>
      <c r="N4" s="85"/>
      <c r="O4" s="79"/>
      <c r="P4" s="79"/>
      <c r="Q4" s="8"/>
      <c r="R4" s="7"/>
      <c r="S4" s="9"/>
    </row>
    <row r="5" spans="1:19" ht="15">
      <c r="A5" s="10" t="s">
        <v>5</v>
      </c>
      <c r="B5" s="62"/>
      <c r="C5" s="62"/>
      <c r="D5" s="11">
        <f>'[1]PropertySummaryFinancialData'!I2</f>
        <v>590578</v>
      </c>
      <c r="E5" s="12"/>
      <c r="F5" s="13"/>
      <c r="G5" s="78"/>
      <c r="H5" s="78"/>
      <c r="I5" s="78"/>
      <c r="J5" s="78"/>
      <c r="K5" s="78"/>
      <c r="L5" s="78"/>
      <c r="M5" s="78"/>
      <c r="N5" s="78"/>
      <c r="O5" s="81"/>
      <c r="P5" s="81"/>
      <c r="Q5" s="8"/>
      <c r="R5" s="8"/>
      <c r="S5" s="9"/>
    </row>
    <row r="6" spans="1:21" ht="15">
      <c r="A6" s="10" t="s">
        <v>6</v>
      </c>
      <c r="B6" s="63"/>
      <c r="C6" s="63"/>
      <c r="D6" s="11">
        <f>'[1]PropertySummaryFinancialData'!I3</f>
        <v>14900</v>
      </c>
      <c r="E6" s="14"/>
      <c r="F6" s="13"/>
      <c r="G6" s="78"/>
      <c r="H6" s="78"/>
      <c r="I6" s="78"/>
      <c r="J6" s="78"/>
      <c r="K6" s="78"/>
      <c r="L6" s="78"/>
      <c r="M6" s="78"/>
      <c r="N6" s="78"/>
      <c r="O6" s="79"/>
      <c r="P6" s="79"/>
      <c r="Q6" s="8"/>
      <c r="R6" s="8"/>
      <c r="S6" s="9"/>
      <c r="U6" t="s">
        <v>7</v>
      </c>
    </row>
    <row r="7" spans="1:21" ht="15">
      <c r="A7" s="15" t="s">
        <v>8</v>
      </c>
      <c r="B7" s="63"/>
      <c r="C7" s="63"/>
      <c r="D7" s="11">
        <f>'[1]PropertySummaryFinancialData'!I4</f>
        <v>67799</v>
      </c>
      <c r="E7" s="14"/>
      <c r="F7" s="13"/>
      <c r="G7" s="86"/>
      <c r="H7" s="86"/>
      <c r="I7" s="86"/>
      <c r="J7" s="86"/>
      <c r="K7" s="86"/>
      <c r="L7" s="86"/>
      <c r="M7" s="86"/>
      <c r="N7" s="86"/>
      <c r="O7" s="83"/>
      <c r="P7" s="83"/>
      <c r="Q7" s="8"/>
      <c r="R7" s="8"/>
      <c r="S7" s="9"/>
      <c r="U7" t="s">
        <v>9</v>
      </c>
    </row>
    <row r="8" spans="1:22" ht="15">
      <c r="A8" s="15" t="s">
        <v>8</v>
      </c>
      <c r="B8" s="64"/>
      <c r="C8" s="64"/>
      <c r="D8" s="11">
        <f>'[2]AOCR_4yrLook'!B6</f>
        <v>0</v>
      </c>
      <c r="E8" s="16"/>
      <c r="F8" s="13"/>
      <c r="G8" s="86"/>
      <c r="H8" s="86"/>
      <c r="I8" s="86"/>
      <c r="J8" s="86"/>
      <c r="K8" s="86"/>
      <c r="L8" s="86"/>
      <c r="M8" s="86"/>
      <c r="N8" s="86"/>
      <c r="O8" s="79"/>
      <c r="P8" s="79"/>
      <c r="Q8" s="8"/>
      <c r="R8" s="7"/>
      <c r="S8" s="9"/>
      <c r="V8" s="17">
        <v>0.6</v>
      </c>
    </row>
    <row r="9" spans="1:22" ht="15">
      <c r="A9" s="10" t="s">
        <v>10</v>
      </c>
      <c r="B9" s="18">
        <f>SUM(B5:B8)</f>
        <v>0</v>
      </c>
      <c r="C9" s="18">
        <f>SUM(C5:C8)</f>
        <v>0</v>
      </c>
      <c r="D9" s="19">
        <f>SUM(D5:D8)</f>
        <v>673277</v>
      </c>
      <c r="E9" s="20"/>
      <c r="F9" s="13"/>
      <c r="G9" s="78"/>
      <c r="H9" s="78"/>
      <c r="I9" s="78"/>
      <c r="J9" s="78"/>
      <c r="K9" s="78"/>
      <c r="L9" s="78"/>
      <c r="M9" s="78"/>
      <c r="N9" s="78"/>
      <c r="O9" s="81"/>
      <c r="P9" s="81"/>
      <c r="Q9" s="21"/>
      <c r="R9" s="8"/>
      <c r="S9" s="9"/>
      <c r="U9" t="s">
        <v>56</v>
      </c>
      <c r="V9" s="17">
        <v>0.75</v>
      </c>
    </row>
    <row r="10" spans="1:22" ht="15">
      <c r="A10" s="10" t="s">
        <v>11</v>
      </c>
      <c r="B10" s="65"/>
      <c r="C10" s="66"/>
      <c r="D10" s="11">
        <f>'[1]PropertySummaryFinancialData'!I6</f>
        <v>-18210</v>
      </c>
      <c r="E10" s="22" t="s">
        <v>12</v>
      </c>
      <c r="F10" s="23" t="e">
        <f>C10/C5</f>
        <v>#DIV/0!</v>
      </c>
      <c r="G10" s="78"/>
      <c r="H10" s="78"/>
      <c r="I10" s="78"/>
      <c r="J10" s="78"/>
      <c r="K10" s="78"/>
      <c r="L10" s="78"/>
      <c r="M10" s="78"/>
      <c r="N10" s="78"/>
      <c r="O10" s="7"/>
      <c r="P10" s="8"/>
      <c r="Q10" s="8"/>
      <c r="R10" s="8"/>
      <c r="S10" s="9"/>
      <c r="U10" t="s">
        <v>58</v>
      </c>
      <c r="V10" s="17">
        <v>0.8</v>
      </c>
    </row>
    <row r="11" spans="1:22" ht="15">
      <c r="A11" s="10" t="s">
        <v>13</v>
      </c>
      <c r="B11" s="67"/>
      <c r="C11" s="67"/>
      <c r="D11" s="11">
        <f>'[1]PropertySummaryFinancialData'!I7</f>
        <v>-726</v>
      </c>
      <c r="E11" s="24"/>
      <c r="F11" s="25"/>
      <c r="G11" s="78"/>
      <c r="H11" s="78"/>
      <c r="I11" s="78"/>
      <c r="J11" s="78"/>
      <c r="K11" s="78"/>
      <c r="L11" s="78"/>
      <c r="M11" s="78"/>
      <c r="N11" s="78"/>
      <c r="O11" s="81"/>
      <c r="P11" s="81"/>
      <c r="Q11" s="8"/>
      <c r="R11" s="8"/>
      <c r="S11" s="9"/>
      <c r="V11" s="17">
        <v>0.85</v>
      </c>
    </row>
    <row r="12" spans="1:22" ht="15">
      <c r="A12" s="10" t="s">
        <v>14</v>
      </c>
      <c r="B12" s="18">
        <f>SUM(B9:B11)</f>
        <v>0</v>
      </c>
      <c r="C12" s="18">
        <f>SUM(C9:C11)</f>
        <v>0</v>
      </c>
      <c r="D12" s="19">
        <f>SUM(D9:D11)</f>
        <v>654341</v>
      </c>
      <c r="E12" s="26"/>
      <c r="F12" s="6"/>
      <c r="G12" s="78"/>
      <c r="H12" s="78"/>
      <c r="I12" s="78"/>
      <c r="J12" s="78"/>
      <c r="K12" s="78"/>
      <c r="L12" s="78"/>
      <c r="M12" s="78"/>
      <c r="N12" s="78"/>
      <c r="O12" s="7"/>
      <c r="P12" s="7"/>
      <c r="Q12" s="8"/>
      <c r="R12" s="8"/>
      <c r="S12" s="9"/>
      <c r="V12" s="17">
        <v>0.9</v>
      </c>
    </row>
    <row r="13" spans="1:22" ht="15">
      <c r="A13" s="2" t="s">
        <v>15</v>
      </c>
      <c r="B13" s="27"/>
      <c r="C13" s="27"/>
      <c r="D13" s="27"/>
      <c r="E13" s="28"/>
      <c r="F13" s="28"/>
      <c r="G13" s="85"/>
      <c r="H13" s="85"/>
      <c r="I13" s="85"/>
      <c r="J13" s="85"/>
      <c r="K13" s="85"/>
      <c r="L13" s="85"/>
      <c r="M13" s="85"/>
      <c r="N13" s="85"/>
      <c r="O13" s="29"/>
      <c r="P13" s="29"/>
      <c r="Q13" s="8"/>
      <c r="R13" s="8"/>
      <c r="S13" s="9"/>
      <c r="V13" s="17">
        <v>0.95</v>
      </c>
    </row>
    <row r="14" spans="1:22" ht="15">
      <c r="A14" s="10" t="s">
        <v>16</v>
      </c>
      <c r="B14" s="68"/>
      <c r="C14" s="68"/>
      <c r="D14" s="30">
        <f>'[1]PropertySummaryFinancialData'!I20</f>
        <v>31371</v>
      </c>
      <c r="E14" s="31"/>
      <c r="F14" s="31"/>
      <c r="G14" s="78"/>
      <c r="H14" s="78"/>
      <c r="I14" s="78"/>
      <c r="J14" s="78"/>
      <c r="K14" s="78"/>
      <c r="L14" s="78"/>
      <c r="M14" s="78"/>
      <c r="N14" s="78"/>
      <c r="O14" s="79"/>
      <c r="P14" s="79"/>
      <c r="Q14" s="8"/>
      <c r="R14" s="7"/>
      <c r="S14" s="9"/>
      <c r="V14" s="17">
        <v>0.98</v>
      </c>
    </row>
    <row r="15" spans="1:22" ht="15">
      <c r="A15" s="10" t="s">
        <v>17</v>
      </c>
      <c r="B15" s="68"/>
      <c r="C15" s="68"/>
      <c r="D15" s="30">
        <f>'[1]PropertySummaryFinancialData'!I22</f>
        <v>39328</v>
      </c>
      <c r="E15" s="22" t="s">
        <v>18</v>
      </c>
      <c r="F15" s="32" t="e">
        <f>C15/C12</f>
        <v>#DIV/0!</v>
      </c>
      <c r="G15" s="78"/>
      <c r="H15" s="78"/>
      <c r="I15" s="78"/>
      <c r="J15" s="78"/>
      <c r="K15" s="78"/>
      <c r="L15" s="78"/>
      <c r="M15" s="78"/>
      <c r="N15" s="78"/>
      <c r="O15" s="29"/>
      <c r="P15" s="7"/>
      <c r="Q15" s="33"/>
      <c r="R15" s="8"/>
      <c r="S15" s="9"/>
      <c r="V15" t="s">
        <v>19</v>
      </c>
    </row>
    <row r="16" spans="1:19" ht="15">
      <c r="A16" s="10" t="s">
        <v>20</v>
      </c>
      <c r="B16" s="68"/>
      <c r="C16" s="68"/>
      <c r="D16" s="30">
        <f>'[1]PropertySummaryFinancialData'!I27</f>
        <v>90084</v>
      </c>
      <c r="E16" s="34">
        <f>IF(AND(B42="Yes",C15&gt;E44),"Reduce Management Fee to Capped Fee","")</f>
      </c>
      <c r="F16" s="31"/>
      <c r="G16" s="35"/>
      <c r="H16" s="35"/>
      <c r="I16" s="35"/>
      <c r="J16" s="35"/>
      <c r="K16" s="35"/>
      <c r="L16" s="35"/>
      <c r="M16" s="35"/>
      <c r="N16" s="35"/>
      <c r="O16" s="36"/>
      <c r="P16" s="36"/>
      <c r="Q16" s="36"/>
      <c r="R16" s="36"/>
      <c r="S16" s="9"/>
    </row>
    <row r="17" spans="1:19" ht="15">
      <c r="A17" s="10" t="s">
        <v>21</v>
      </c>
      <c r="B17" s="68"/>
      <c r="C17" s="68"/>
      <c r="D17" s="30">
        <f>'[1]PropertySummaryFinancialData'!I36</f>
        <v>32212</v>
      </c>
      <c r="E17" s="31"/>
      <c r="F17" s="31"/>
      <c r="G17" s="78"/>
      <c r="H17" s="78"/>
      <c r="I17" s="78"/>
      <c r="J17" s="78"/>
      <c r="K17" s="78"/>
      <c r="L17" s="78"/>
      <c r="M17" s="78"/>
      <c r="N17" s="78"/>
      <c r="O17" s="79"/>
      <c r="P17" s="79"/>
      <c r="Q17" s="8"/>
      <c r="R17" s="7"/>
      <c r="S17" s="9"/>
    </row>
    <row r="18" spans="1:19" ht="15">
      <c r="A18" s="10" t="s">
        <v>22</v>
      </c>
      <c r="B18" s="68"/>
      <c r="C18" s="68"/>
      <c r="D18" s="30">
        <f>'[1]PropertySummaryFinancialData'!I44-D19</f>
        <v>88225</v>
      </c>
      <c r="E18" s="31"/>
      <c r="F18" s="31"/>
      <c r="G18" s="78"/>
      <c r="H18" s="78"/>
      <c r="I18" s="78"/>
      <c r="J18" s="78"/>
      <c r="K18" s="78"/>
      <c r="L18" s="78"/>
      <c r="M18" s="78"/>
      <c r="N18" s="78"/>
      <c r="O18" s="81"/>
      <c r="P18" s="81"/>
      <c r="Q18" s="8"/>
      <c r="R18" s="8"/>
      <c r="S18" s="9"/>
    </row>
    <row r="19" spans="1:19" ht="15">
      <c r="A19" s="10" t="s">
        <v>23</v>
      </c>
      <c r="B19" s="68"/>
      <c r="C19" s="68"/>
      <c r="D19" s="30">
        <f>'[1]PropertySummaryFinancialData'!I41+'[1]PropertySummaryFinancialData'!I42</f>
        <v>27918</v>
      </c>
      <c r="E19" s="31"/>
      <c r="F19" s="6"/>
      <c r="G19" s="78"/>
      <c r="H19" s="78"/>
      <c r="I19" s="78"/>
      <c r="J19" s="78"/>
      <c r="K19" s="78"/>
      <c r="L19" s="78"/>
      <c r="M19" s="78"/>
      <c r="N19" s="78"/>
      <c r="O19" s="82"/>
      <c r="P19" s="82"/>
      <c r="Q19" s="8"/>
      <c r="R19" s="8"/>
      <c r="S19" s="9"/>
    </row>
    <row r="20" spans="1:19" ht="15">
      <c r="A20" s="10" t="s">
        <v>24</v>
      </c>
      <c r="B20" s="68"/>
      <c r="C20" s="68"/>
      <c r="D20" s="30">
        <f>'[1]PropertySummaryFinancialData'!I43</f>
        <v>0</v>
      </c>
      <c r="E20" s="31"/>
      <c r="F20" s="31"/>
      <c r="G20" s="78"/>
      <c r="H20" s="78"/>
      <c r="I20" s="78"/>
      <c r="J20" s="78"/>
      <c r="K20" s="78"/>
      <c r="L20" s="78"/>
      <c r="M20" s="78"/>
      <c r="N20" s="78"/>
      <c r="O20" s="83"/>
      <c r="P20" s="83"/>
      <c r="Q20" s="8"/>
      <c r="R20" s="8"/>
      <c r="S20" s="9"/>
    </row>
    <row r="21" spans="1:19" ht="15">
      <c r="A21" s="10" t="s">
        <v>25</v>
      </c>
      <c r="B21" s="68"/>
      <c r="C21" s="68"/>
      <c r="D21" s="30">
        <f>'[1]PropertySummaryFinancialData'!I46</f>
        <v>28097</v>
      </c>
      <c r="E21" s="31"/>
      <c r="F21" s="6"/>
      <c r="G21" s="78"/>
      <c r="H21" s="78"/>
      <c r="I21" s="78"/>
      <c r="J21" s="78"/>
      <c r="K21" s="78"/>
      <c r="L21" s="78"/>
      <c r="M21" s="78"/>
      <c r="N21" s="78"/>
      <c r="O21" s="84"/>
      <c r="P21" s="84"/>
      <c r="Q21" s="8"/>
      <c r="R21" s="7"/>
      <c r="S21" s="9"/>
    </row>
    <row r="22" spans="1:19" ht="15">
      <c r="A22" s="10" t="s">
        <v>26</v>
      </c>
      <c r="B22" s="68"/>
      <c r="C22" s="68"/>
      <c r="D22" s="30">
        <f>'[1]PropertySummaryFinancialData'!I47</f>
        <v>67304</v>
      </c>
      <c r="E22" s="31"/>
      <c r="F22" s="37"/>
      <c r="G22" s="78"/>
      <c r="H22" s="78"/>
      <c r="I22" s="78"/>
      <c r="J22" s="78"/>
      <c r="K22" s="78"/>
      <c r="L22" s="78"/>
      <c r="M22" s="78"/>
      <c r="N22" s="78"/>
      <c r="O22" s="81"/>
      <c r="P22" s="81"/>
      <c r="Q22" s="21"/>
      <c r="R22" s="8"/>
      <c r="S22" s="9"/>
    </row>
    <row r="23" spans="1:19" ht="15">
      <c r="A23" s="38" t="s">
        <v>27</v>
      </c>
      <c r="B23" s="68"/>
      <c r="C23" s="68"/>
      <c r="D23" s="30">
        <f>'[1]PropertySummaryFinancialData'!I49</f>
        <v>10800</v>
      </c>
      <c r="E23" s="31"/>
      <c r="F23" s="37"/>
      <c r="G23" s="77"/>
      <c r="H23" s="77"/>
      <c r="I23" s="77"/>
      <c r="J23" s="77"/>
      <c r="K23" s="77"/>
      <c r="L23" s="77"/>
      <c r="M23" s="77"/>
      <c r="N23" s="77"/>
      <c r="O23" s="79"/>
      <c r="P23" s="79"/>
      <c r="Q23" s="8"/>
      <c r="R23" s="8"/>
      <c r="S23" s="9"/>
    </row>
    <row r="24" spans="1:18" ht="15">
      <c r="A24" s="38" t="s">
        <v>28</v>
      </c>
      <c r="B24" s="68"/>
      <c r="C24" s="68"/>
      <c r="D24" s="30">
        <f>'[1]PropertySummaryFinancialData'!I52</f>
        <v>4320</v>
      </c>
      <c r="E24" s="31"/>
      <c r="F24" s="37"/>
      <c r="G24" s="77"/>
      <c r="H24" s="77"/>
      <c r="I24" s="77"/>
      <c r="J24" s="77"/>
      <c r="K24" s="77"/>
      <c r="L24" s="77"/>
      <c r="M24" s="77"/>
      <c r="N24" s="77"/>
      <c r="O24" s="81"/>
      <c r="P24" s="81"/>
      <c r="Q24" s="8"/>
      <c r="R24" s="8"/>
    </row>
    <row r="25" spans="1:18" ht="15">
      <c r="A25" s="38" t="s">
        <v>29</v>
      </c>
      <c r="B25" s="68"/>
      <c r="C25" s="68"/>
      <c r="D25" s="30">
        <f>'[1]PropertySummaryFinancialData'!I54</f>
        <v>0</v>
      </c>
      <c r="E25" s="31"/>
      <c r="F25" s="31"/>
      <c r="G25" s="77"/>
      <c r="H25" s="77"/>
      <c r="I25" s="77"/>
      <c r="J25" s="77"/>
      <c r="K25" s="77"/>
      <c r="L25" s="77"/>
      <c r="M25" s="77"/>
      <c r="N25" s="77"/>
      <c r="O25" s="7"/>
      <c r="P25" s="7"/>
      <c r="Q25" s="8"/>
      <c r="R25" s="8"/>
    </row>
    <row r="26" spans="1:18" ht="15">
      <c r="A26" s="38" t="s">
        <v>30</v>
      </c>
      <c r="B26" s="68"/>
      <c r="C26" s="68"/>
      <c r="D26" s="30">
        <f>'[1]PropertySummaryFinancialData'!I50</f>
        <v>0</v>
      </c>
      <c r="E26" s="31"/>
      <c r="F26" s="6"/>
      <c r="G26" s="77"/>
      <c r="H26" s="77"/>
      <c r="I26" s="77"/>
      <c r="J26" s="77"/>
      <c r="K26" s="77"/>
      <c r="L26" s="77"/>
      <c r="M26" s="77"/>
      <c r="N26" s="77"/>
      <c r="O26" s="29"/>
      <c r="P26" s="29"/>
      <c r="Q26" s="8"/>
      <c r="R26" s="8"/>
    </row>
    <row r="27" spans="1:18" ht="15">
      <c r="A27" s="38" t="s">
        <v>31</v>
      </c>
      <c r="B27" s="68"/>
      <c r="C27" s="68"/>
      <c r="D27" s="30">
        <f>'[1]PropertySummaryFinancialData'!I53</f>
        <v>0</v>
      </c>
      <c r="E27" s="31"/>
      <c r="F27" s="6"/>
      <c r="G27" s="77"/>
      <c r="H27" s="77"/>
      <c r="I27" s="77"/>
      <c r="J27" s="77"/>
      <c r="K27" s="77"/>
      <c r="L27" s="77"/>
      <c r="M27" s="77"/>
      <c r="N27" s="77"/>
      <c r="O27" s="79"/>
      <c r="P27" s="79"/>
      <c r="Q27" s="8"/>
      <c r="R27" s="7"/>
    </row>
    <row r="28" spans="1:18" ht="15">
      <c r="A28" s="38" t="s">
        <v>32</v>
      </c>
      <c r="B28" s="68"/>
      <c r="C28" s="68"/>
      <c r="D28" s="30">
        <f>'[1]PropertySummaryFinancialData'!I51</f>
        <v>0</v>
      </c>
      <c r="E28" s="31"/>
      <c r="F28" s="39"/>
      <c r="G28" s="77"/>
      <c r="H28" s="77"/>
      <c r="I28" s="77"/>
      <c r="J28" s="77"/>
      <c r="K28" s="77"/>
      <c r="L28" s="77"/>
      <c r="M28" s="77"/>
      <c r="N28" s="77"/>
      <c r="O28" s="29"/>
      <c r="P28" s="40"/>
      <c r="Q28" s="40"/>
      <c r="R28" s="8"/>
    </row>
    <row r="29" spans="1:18" ht="15">
      <c r="A29" s="38" t="s">
        <v>33</v>
      </c>
      <c r="B29" s="41">
        <f>SUM(B14:B28)</f>
        <v>0</v>
      </c>
      <c r="C29" s="41">
        <f>SUM(C14:C28)</f>
        <v>0</v>
      </c>
      <c r="D29" s="41">
        <f>SUM(D14:D28)</f>
        <v>419659</v>
      </c>
      <c r="E29" s="12"/>
      <c r="F29" s="42"/>
      <c r="G29" s="77"/>
      <c r="H29" s="77"/>
      <c r="I29" s="77"/>
      <c r="J29" s="77"/>
      <c r="K29" s="77"/>
      <c r="L29" s="77"/>
      <c r="M29" s="77"/>
      <c r="N29" s="77"/>
      <c r="O29" s="9"/>
      <c r="P29" s="9"/>
      <c r="Q29" s="9"/>
      <c r="R29" s="9"/>
    </row>
    <row r="30" spans="1:18" ht="15">
      <c r="A30" s="38" t="s">
        <v>34</v>
      </c>
      <c r="B30" s="43">
        <f>B12-B29</f>
        <v>0</v>
      </c>
      <c r="C30" s="43">
        <f>C12-C29</f>
        <v>0</v>
      </c>
      <c r="D30" s="44">
        <f>D12-D29</f>
        <v>234682</v>
      </c>
      <c r="E30" s="26"/>
      <c r="F30" s="45"/>
      <c r="G30" s="77"/>
      <c r="H30" s="77"/>
      <c r="I30" s="77"/>
      <c r="J30" s="77"/>
      <c r="K30" s="77"/>
      <c r="L30" s="77"/>
      <c r="M30" s="77"/>
      <c r="N30" s="77"/>
      <c r="O30" s="79"/>
      <c r="P30" s="79"/>
      <c r="Q30" s="8"/>
      <c r="R30" s="7"/>
    </row>
    <row r="31" spans="1:18" ht="15">
      <c r="A31" s="2" t="s">
        <v>35</v>
      </c>
      <c r="B31" s="46"/>
      <c r="C31" s="46"/>
      <c r="D31" s="46"/>
      <c r="E31" s="47"/>
      <c r="F31" s="47"/>
      <c r="G31" s="85"/>
      <c r="H31" s="85"/>
      <c r="I31" s="85"/>
      <c r="J31" s="85"/>
      <c r="K31" s="85"/>
      <c r="L31" s="85"/>
      <c r="M31" s="85"/>
      <c r="N31" s="85"/>
      <c r="O31" s="81"/>
      <c r="P31" s="81"/>
      <c r="Q31" s="8"/>
      <c r="R31" s="8"/>
    </row>
    <row r="32" spans="1:18" ht="15">
      <c r="A32" s="38" t="s">
        <v>36</v>
      </c>
      <c r="B32" s="69"/>
      <c r="C32" s="69"/>
      <c r="D32" s="48">
        <f>'[1]PropertySummaryFinancialData'!I60</f>
        <v>-103860</v>
      </c>
      <c r="E32" s="25"/>
      <c r="F32" s="49"/>
      <c r="G32" s="77"/>
      <c r="H32" s="77"/>
      <c r="I32" s="77"/>
      <c r="J32" s="77"/>
      <c r="K32" s="77"/>
      <c r="L32" s="77"/>
      <c r="M32" s="77"/>
      <c r="N32" s="77"/>
      <c r="O32" s="82"/>
      <c r="P32" s="82"/>
      <c r="Q32" s="8"/>
      <c r="R32" s="8"/>
    </row>
    <row r="33" spans="1:18" ht="15">
      <c r="A33" s="38" t="s">
        <v>37</v>
      </c>
      <c r="B33" s="69"/>
      <c r="C33" s="69"/>
      <c r="D33" s="48">
        <f>'[1]PropertySummaryFinancialData'!I61</f>
        <v>0</v>
      </c>
      <c r="E33" s="25"/>
      <c r="F33" s="25"/>
      <c r="G33" s="77"/>
      <c r="H33" s="77"/>
      <c r="I33" s="77"/>
      <c r="J33" s="77"/>
      <c r="K33" s="77"/>
      <c r="L33" s="77"/>
      <c r="M33" s="77"/>
      <c r="N33" s="77"/>
      <c r="O33" s="83"/>
      <c r="P33" s="83"/>
      <c r="Q33" s="8"/>
      <c r="R33" s="8"/>
    </row>
    <row r="34" spans="1:18" ht="15">
      <c r="A34" s="50" t="s">
        <v>38</v>
      </c>
      <c r="B34" s="69"/>
      <c r="C34" s="69"/>
      <c r="D34" s="48">
        <f>'[1]PropertySummaryFinancialData'!I62</f>
        <v>0</v>
      </c>
      <c r="E34" s="25"/>
      <c r="F34" s="25"/>
      <c r="G34" s="80"/>
      <c r="H34" s="80"/>
      <c r="I34" s="80"/>
      <c r="J34" s="80"/>
      <c r="K34" s="80"/>
      <c r="L34" s="80"/>
      <c r="M34" s="80"/>
      <c r="N34" s="80"/>
      <c r="O34" s="84"/>
      <c r="P34" s="84"/>
      <c r="Q34" s="8"/>
      <c r="R34" s="7"/>
    </row>
    <row r="35" spans="1:18" ht="15">
      <c r="A35" s="50" t="s">
        <v>38</v>
      </c>
      <c r="B35" s="69"/>
      <c r="C35" s="69"/>
      <c r="D35" s="48">
        <f>'[2]AOCR_4yrLook'!B33</f>
        <v>0</v>
      </c>
      <c r="E35" s="25"/>
      <c r="F35" s="25"/>
      <c r="G35" s="80"/>
      <c r="H35" s="80"/>
      <c r="I35" s="80"/>
      <c r="J35" s="80"/>
      <c r="K35" s="80"/>
      <c r="L35" s="80"/>
      <c r="M35" s="80"/>
      <c r="N35" s="80"/>
      <c r="O35" s="81"/>
      <c r="P35" s="81"/>
      <c r="Q35" s="21"/>
      <c r="R35" s="8"/>
    </row>
    <row r="36" spans="1:18" ht="15">
      <c r="A36" s="50" t="s">
        <v>39</v>
      </c>
      <c r="B36" s="70"/>
      <c r="C36" s="70"/>
      <c r="D36" s="48">
        <f>'[2]AOCR_4yrLook'!B34</f>
        <v>0</v>
      </c>
      <c r="E36" s="25"/>
      <c r="F36" s="25"/>
      <c r="G36" s="80"/>
      <c r="H36" s="80"/>
      <c r="I36" s="80"/>
      <c r="J36" s="80"/>
      <c r="K36" s="80"/>
      <c r="L36" s="80"/>
      <c r="M36" s="80"/>
      <c r="N36" s="80"/>
      <c r="O36" s="79"/>
      <c r="P36" s="79"/>
      <c r="Q36" s="8"/>
      <c r="R36" s="8"/>
    </row>
    <row r="37" spans="1:18" ht="15">
      <c r="A37" s="50" t="s">
        <v>40</v>
      </c>
      <c r="B37" s="41">
        <f>SUM(B32:B35)</f>
        <v>0</v>
      </c>
      <c r="C37" s="41">
        <f>SUM(C32:C35)</f>
        <v>0</v>
      </c>
      <c r="D37" s="51">
        <f>SUM(D32:D36)</f>
        <v>-103860</v>
      </c>
      <c r="E37" s="14"/>
      <c r="F37" s="14"/>
      <c r="G37" s="80"/>
      <c r="H37" s="80"/>
      <c r="I37" s="80"/>
      <c r="J37" s="80"/>
      <c r="K37" s="80"/>
      <c r="L37" s="80"/>
      <c r="M37" s="80"/>
      <c r="N37" s="80"/>
      <c r="O37" s="81"/>
      <c r="P37" s="81"/>
      <c r="Q37" s="8"/>
      <c r="R37" s="8"/>
    </row>
    <row r="38" spans="1:18" ht="15">
      <c r="A38" s="38" t="s">
        <v>41</v>
      </c>
      <c r="B38" s="43">
        <f>B30-B37</f>
        <v>0</v>
      </c>
      <c r="C38" s="43">
        <f>C30-C37</f>
        <v>0</v>
      </c>
      <c r="D38" s="52">
        <f>D30+D37</f>
        <v>130822</v>
      </c>
      <c r="E38" s="26"/>
      <c r="F38" s="26"/>
      <c r="G38" s="77"/>
      <c r="H38" s="77"/>
      <c r="I38" s="77"/>
      <c r="J38" s="77"/>
      <c r="K38" s="77"/>
      <c r="L38" s="77"/>
      <c r="M38" s="77"/>
      <c r="N38" s="77"/>
      <c r="O38" s="7"/>
      <c r="P38" s="7"/>
      <c r="Q38" s="8"/>
      <c r="R38" s="8"/>
    </row>
    <row r="39" spans="1:18" ht="15">
      <c r="A39" s="10" t="s">
        <v>42</v>
      </c>
      <c r="B39" s="53" t="e">
        <f>(B30/B37)</f>
        <v>#DIV/0!</v>
      </c>
      <c r="C39" s="53" t="e">
        <f>(C30/C37)</f>
        <v>#DIV/0!</v>
      </c>
      <c r="D39" s="53">
        <f>(-D30/D37)</f>
        <v>2.259599460812632</v>
      </c>
      <c r="E39" s="54"/>
      <c r="F39" s="54"/>
      <c r="G39" s="78"/>
      <c r="H39" s="78"/>
      <c r="I39" s="78"/>
      <c r="J39" s="78"/>
      <c r="K39" s="78"/>
      <c r="L39" s="78"/>
      <c r="M39" s="78"/>
      <c r="N39" s="78"/>
      <c r="O39" s="29"/>
      <c r="P39" s="29"/>
      <c r="Q39" s="8"/>
      <c r="R39" s="8"/>
    </row>
    <row r="40" spans="1:18" ht="15">
      <c r="A40" s="10"/>
      <c r="B40" s="10"/>
      <c r="C40" s="10"/>
      <c r="D40" s="15"/>
      <c r="E40" s="15"/>
      <c r="F40" s="54"/>
      <c r="G40" s="10"/>
      <c r="H40" s="10"/>
      <c r="I40" s="10"/>
      <c r="J40" s="10"/>
      <c r="K40" s="10"/>
      <c r="L40" s="10"/>
      <c r="M40" s="10"/>
      <c r="N40" s="10"/>
      <c r="O40" s="79"/>
      <c r="P40" s="79"/>
      <c r="Q40" s="8"/>
      <c r="R40" s="7"/>
    </row>
    <row r="41" spans="1:14" ht="15">
      <c r="A41" s="14"/>
      <c r="B41" s="40"/>
      <c r="C41" s="40"/>
      <c r="D41" s="40"/>
      <c r="E41" s="40"/>
      <c r="F41" s="8"/>
      <c r="G41" s="7"/>
      <c r="H41" s="8"/>
      <c r="I41" s="8"/>
      <c r="J41" s="8"/>
      <c r="K41" s="8"/>
      <c r="L41" s="8"/>
      <c r="M41" s="8"/>
      <c r="N41" s="8"/>
    </row>
    <row r="42" spans="1:14" ht="15">
      <c r="A42" s="7" t="s">
        <v>45</v>
      </c>
      <c r="B42" s="71"/>
      <c r="C42" s="40"/>
      <c r="D42" s="40"/>
      <c r="E42" s="40"/>
      <c r="F42" s="8"/>
      <c r="G42" s="7"/>
      <c r="H42" s="8"/>
      <c r="I42" s="8"/>
      <c r="J42" s="8"/>
      <c r="K42" s="8"/>
      <c r="L42" s="8"/>
      <c r="M42" s="8"/>
      <c r="N42" s="8"/>
    </row>
    <row r="43" spans="1:14" ht="15">
      <c r="A43" s="14"/>
      <c r="B43" s="40"/>
      <c r="C43" s="40"/>
      <c r="D43" s="40"/>
      <c r="E43" s="40"/>
      <c r="F43" s="8"/>
      <c r="G43" s="7"/>
      <c r="H43" s="8"/>
      <c r="I43" s="8"/>
      <c r="J43" s="8"/>
      <c r="K43" s="8"/>
      <c r="L43" s="8"/>
      <c r="M43" s="8"/>
      <c r="N43" s="8"/>
    </row>
    <row r="44" spans="1:14" ht="15">
      <c r="A44" s="7" t="s">
        <v>46</v>
      </c>
      <c r="B44" s="72"/>
      <c r="C44" s="7" t="s">
        <v>47</v>
      </c>
      <c r="D44" s="7"/>
      <c r="E44" s="55">
        <f>IF(B42="Yes",B44*C12,"")</f>
      </c>
      <c r="F44" s="33"/>
      <c r="G44" s="8"/>
      <c r="H44" s="8"/>
      <c r="I44" s="8"/>
      <c r="J44" s="8"/>
      <c r="K44" s="8"/>
      <c r="L44" s="8"/>
      <c r="M44" s="8"/>
      <c r="N44" s="8"/>
    </row>
    <row r="45" spans="1:1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7" t="s">
        <v>43</v>
      </c>
      <c r="B46" s="74"/>
      <c r="C46" s="7" t="s">
        <v>44</v>
      </c>
      <c r="D46" s="9"/>
      <c r="E46" s="73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7" t="s">
        <v>57</v>
      </c>
      <c r="B48" s="75"/>
      <c r="C48" s="7" t="s">
        <v>48</v>
      </c>
      <c r="D48" s="9"/>
      <c r="E48" s="74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7" t="s">
        <v>49</v>
      </c>
      <c r="B50" s="59">
        <f>IF(AND(B46&gt;"",B46="Fixed pmt"),E50,C50)</f>
      </c>
      <c r="C50" s="58">
        <f>IF(B46="percentage",E46*C38,"")</f>
      </c>
      <c r="D50" s="58"/>
      <c r="E50" s="58">
        <f>IF(B46="Fixed pmt",MIN(B48,C38),0)</f>
        <v>0</v>
      </c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2" ht="15">
      <c r="A52" s="7" t="s">
        <v>50</v>
      </c>
      <c r="B52" s="57" t="str">
        <f>IF(C38&lt;B48,"Yes","No")</f>
        <v>No</v>
      </c>
    </row>
    <row r="54" spans="1:3" ht="15">
      <c r="A54" s="7" t="s">
        <v>51</v>
      </c>
      <c r="B54" s="60" t="e">
        <f>B48-B50</f>
        <v>#VALUE!</v>
      </c>
      <c r="C54" s="7"/>
    </row>
    <row r="56" ht="15">
      <c r="A56" s="7" t="s">
        <v>52</v>
      </c>
    </row>
    <row r="57" ht="15">
      <c r="A57" s="7" t="s">
        <v>53</v>
      </c>
    </row>
    <row r="58" ht="15">
      <c r="A58" s="7" t="s">
        <v>54</v>
      </c>
    </row>
    <row r="59" ht="15">
      <c r="A59" s="7" t="s">
        <v>55</v>
      </c>
    </row>
    <row r="60" ht="15">
      <c r="A60" s="7"/>
    </row>
  </sheetData>
  <sheetProtection password="8403" sheet="1"/>
  <mergeCells count="65">
    <mergeCell ref="G3:N3"/>
    <mergeCell ref="O3:R3"/>
    <mergeCell ref="G4:N4"/>
    <mergeCell ref="O4:P4"/>
    <mergeCell ref="G5:N5"/>
    <mergeCell ref="O5:P5"/>
    <mergeCell ref="G6:N6"/>
    <mergeCell ref="O6:P6"/>
    <mergeCell ref="G7:N7"/>
    <mergeCell ref="O7:P7"/>
    <mergeCell ref="G8:N8"/>
    <mergeCell ref="O8:P8"/>
    <mergeCell ref="G9:N9"/>
    <mergeCell ref="O9:P9"/>
    <mergeCell ref="G10:N10"/>
    <mergeCell ref="G11:N11"/>
    <mergeCell ref="O11:P11"/>
    <mergeCell ref="G12:N12"/>
    <mergeCell ref="G13:N13"/>
    <mergeCell ref="G14:N14"/>
    <mergeCell ref="O14:P14"/>
    <mergeCell ref="G15:N15"/>
    <mergeCell ref="G17:N17"/>
    <mergeCell ref="O17:P17"/>
    <mergeCell ref="G18:N18"/>
    <mergeCell ref="O18:P18"/>
    <mergeCell ref="G19:N19"/>
    <mergeCell ref="O19:P19"/>
    <mergeCell ref="G20:N20"/>
    <mergeCell ref="O20:P20"/>
    <mergeCell ref="G21:N21"/>
    <mergeCell ref="O21:P21"/>
    <mergeCell ref="G22:N22"/>
    <mergeCell ref="O22:P22"/>
    <mergeCell ref="G23:N23"/>
    <mergeCell ref="O23:P23"/>
    <mergeCell ref="G24:N24"/>
    <mergeCell ref="O24:P24"/>
    <mergeCell ref="G25:N25"/>
    <mergeCell ref="G26:N26"/>
    <mergeCell ref="G27:N27"/>
    <mergeCell ref="O27:P27"/>
    <mergeCell ref="G28:N28"/>
    <mergeCell ref="G29:N29"/>
    <mergeCell ref="G30:N30"/>
    <mergeCell ref="O30:P30"/>
    <mergeCell ref="G31:N31"/>
    <mergeCell ref="O31:P31"/>
    <mergeCell ref="O37:P37"/>
    <mergeCell ref="G32:N32"/>
    <mergeCell ref="O32:P32"/>
    <mergeCell ref="G33:N33"/>
    <mergeCell ref="O33:P33"/>
    <mergeCell ref="G34:N34"/>
    <mergeCell ref="O34:P34"/>
    <mergeCell ref="A2:R2"/>
    <mergeCell ref="A1:R1"/>
    <mergeCell ref="G38:N38"/>
    <mergeCell ref="G39:N39"/>
    <mergeCell ref="O40:P40"/>
    <mergeCell ref="G35:N35"/>
    <mergeCell ref="O35:P35"/>
    <mergeCell ref="G36:N36"/>
    <mergeCell ref="O36:P36"/>
    <mergeCell ref="G37:N37"/>
  </mergeCells>
  <dataValidations count="57">
    <dataValidation type="list" allowBlank="1" showInputMessage="1" showErrorMessage="1" prompt="Enter from the Note whether there is cap % rate on Management Fee." sqref="B42">
      <formula1>$U$5:$U$7</formula1>
    </dataValidation>
    <dataValidation type="list" allowBlank="1" showInputMessage="1" showErrorMessage="1" prompt="Enter whether the Note requires a fixed payment amount or a payment based on a percentage of surplus cash." sqref="B46">
      <formula1>$U$8:$U$10</formula1>
    </dataValidation>
    <dataValidation allowBlank="1" showInputMessage="1" showErrorMessage="1" prompt="Enter the percentage of fee restricted by the Note if applicable." sqref="B44"/>
    <dataValidation type="list" allowBlank="1" showInputMessage="1" showErrorMessage="1" prompt="If the note requires a payment as a percentage of surplus cash, select the percentage of surplus cash payment required by the Note." sqref="E46">
      <formula1>$V$7:$V$15</formula1>
    </dataValidation>
    <dataValidation allowBlank="1" showInputMessage="1" showErrorMessage="1" prompt="If the Note requires a fixed payment, enter the fixed payment amount." sqref="B48"/>
    <dataValidation allowBlank="1" showInputMessage="1" showErrorMessage="1" prompt="Enter the payment due date from the Note." sqref="E48"/>
    <dataValidation allowBlank="1" showInputMessage="1" showErrorMessage="1" prompt="The Loan Amount due is the amount of the loan payment due based on your evaluation" sqref="B50"/>
    <dataValidation allowBlank="1" showInputMessage="1" showErrorMessage="1" prompt="The system will show a Deferral is requested if the net cash is less than the payment amount due." sqref="B52"/>
    <dataValidation allowBlank="1" showInputMessage="1" showErrorMessage="1" prompt="The Amount of Deferral will automatically populate as the difference between a fixed payment amount and amount available based on net cash flow." sqref="B54"/>
    <dataValidation allowBlank="1" showInputMessage="1" showErrorMessage="1" prompt="Enter potential gross rent (actuals)" sqref="B5"/>
    <dataValidation allowBlank="1" showInputMessage="1" showErrorMessage="1" prompt="Enter potential gross rent (Audit)" sqref="C5"/>
    <dataValidation allowBlank="1" showInputMessage="1" showErrorMessage="1" prompt="Enter secondary income (actuals)" sqref="B6"/>
    <dataValidation allowBlank="1" showInputMessage="1" showErrorMessage="1" prompt="Enter secondary income (Audit)" sqref="C6"/>
    <dataValidation allowBlank="1" showInputMessage="1" showErrorMessage="1" prompt="Enter other support income (actuals)" sqref="B7 B8"/>
    <dataValidation allowBlank="1" showInputMessage="1" showErrorMessage="1" prompt="Enter other support income (Audit)" sqref="C7 C8"/>
    <dataValidation allowBlank="1" showInputMessage="1" showErrorMessage="1" prompt="Enter vacancy and collection loss (actuals)" sqref="B10"/>
    <dataValidation allowBlank="1" showInputMessage="1" showErrorMessage="1" prompt="Enter vacancy and collection loss (Audit)" sqref="C10"/>
    <dataValidation allowBlank="1" showInputMessage="1" showErrorMessage="1" prompt="Enter employee occupied units or concessions (actuals)" sqref="B11"/>
    <dataValidation allowBlank="1" showInputMessage="1" showErrorMessage="1" prompt="Enter employee occupied units or concessions (Audit)" sqref="C11"/>
    <dataValidation allowBlank="1" showInputMessage="1" showErrorMessage="1" prompt="Enter G&amp;A (actuals)" sqref="B14"/>
    <dataValidation allowBlank="1" showInputMessage="1" showErrorMessage="1" prompt="Enter G&amp;A (Audit)" sqref="C14"/>
    <dataValidation allowBlank="1" showInputMessage="1" showErrorMessage="1" prompt="Enter Management Fees (actuals)" sqref="B15"/>
    <dataValidation allowBlank="1" showInputMessage="1" showErrorMessage="1" prompt="Enter Management Fees (Audit)" sqref="C15"/>
    <dataValidation allowBlank="1" showInputMessage="1" showErrorMessage="1" prompt="Enter Payroll &amp; Payroll Tax (actuals)" sqref="B16"/>
    <dataValidation allowBlank="1" showInputMessage="1" showErrorMessage="1" prompt="Enter payroll &amp; payroll tax (Audit)" sqref="C16"/>
    <dataValidation allowBlank="1" showInputMessage="1" showErrorMessage="1" prompt="Enter Repairs &amp; Maintenance (actuals)" sqref="B17"/>
    <dataValidation allowBlank="1" showInputMessage="1" showErrorMessage="1" prompt="Enter Repairs &amp; Maintenance (Audit)" sqref="C17"/>
    <dataValidation allowBlank="1" showInputMessage="1" showErrorMessage="1" prompt="Enter Utiltiies (actuals)" sqref="B18"/>
    <dataValidation allowBlank="1" showInputMessage="1" showErrorMessage="1" prompt="Enter Utilities (Audit)" sqref="C18"/>
    <dataValidation allowBlank="1" showInputMessage="1" showErrorMessage="1" prompt="Enter Water, Sewer, &amp; Trash (actuals)" sqref="B19"/>
    <dataValidation allowBlank="1" showInputMessage="1" showErrorMessage="1" prompt="Enter Water, Sewer, &amp; Trash (Audit)" sqref="C19"/>
    <dataValidation allowBlank="1" showInputMessage="1" showErrorMessage="1" prompt="Enter Other Utilities (actuals)" sqref="B20"/>
    <dataValidation allowBlank="1" showInputMessage="1" showErrorMessage="1" prompt="Enter Other Utilities (Audit)" sqref="C20"/>
    <dataValidation allowBlank="1" showInputMessage="1" showErrorMessage="1" prompt="Enter Property Insurance (actuals)" sqref="B21"/>
    <dataValidation allowBlank="1" showInputMessage="1" showErrorMessage="1" prompt="Enter Property Insurance (Audit)" sqref="C21"/>
    <dataValidation allowBlank="1" showInputMessage="1" showErrorMessage="1" prompt="Enter Property Tax (actuals)" sqref="B22"/>
    <dataValidation allowBlank="1" showInputMessage="1" showErrorMessage="1" prompt="Enter Property Tax (Audit)" sqref="C22"/>
    <dataValidation allowBlank="1" showInputMessage="1" showErrorMessage="1" prompt="Enter Reserve for Replacements (actuals)" sqref="B23"/>
    <dataValidation allowBlank="1" showInputMessage="1" showErrorMessage="1" prompt="Enter Reserve for Replacements (Audit)" sqref="C23"/>
    <dataValidation allowBlank="1" showInputMessage="1" showErrorMessage="1" prompt="Enter TDHCA Compliance Fees (actuals)" sqref="B24"/>
    <dataValidation allowBlank="1" showInputMessage="1" showErrorMessage="1" prompt="Enter TDHCA Compliance Fees (Audit)" sqref="C24"/>
    <dataValidation allowBlank="1" showInputMessage="1" showErrorMessage="1" prompt="Enter Miscellaneous Expenses (actuals)" sqref="B25"/>
    <dataValidation allowBlank="1" showInputMessage="1" showErrorMessage="1" prompt="Enter Miscellaneous Expenses (Audit)" sqref="C25"/>
    <dataValidation allowBlank="1" showInputMessage="1" showErrorMessage="1" prompt="Enter Cable (actuals)" sqref="B26"/>
    <dataValidation allowBlank="1" showInputMessage="1" showErrorMessage="1" prompt="Enter cable (Audit)" sqref="C26"/>
    <dataValidation allowBlank="1" showInputMessage="1" showErrorMessage="1" prompt="Enter security (actuals)" sqref="B27"/>
    <dataValidation allowBlank="1" showInputMessage="1" showErrorMessage="1" prompt="Enter security (Audit)" sqref="C27"/>
    <dataValidation allowBlank="1" showInputMessage="1" showErrorMessage="1" prompt="Enter supportive services (actuals)" sqref="B28"/>
    <dataValidation allowBlank="1" showInputMessage="1" showErrorMessage="1" prompt="Enter Supportive Services (Audit)" sqref="C28"/>
    <dataValidation allowBlank="1" showInputMessage="1" showErrorMessage="1" prompt="Enter 1st Permanent Loan P&amp;I (actuals)" sqref="B32"/>
    <dataValidation allowBlank="1" showInputMessage="1" showErrorMessage="1" prompt="Enter 1st Perm Loan P&amp;I (Audit)" sqref="C32"/>
    <dataValidation allowBlank="1" showInputMessage="1" showErrorMessage="1" prompt="Enter 2nd Lien Loan P&amp;I (actuals)" sqref="B33"/>
    <dataValidation allowBlank="1" showInputMessage="1" showErrorMessage="1" prompt="Enter 2nd lien loan P&amp;I (Audit)" sqref="C33"/>
    <dataValidation allowBlank="1" showInputMessage="1" showErrorMessage="1" prompt="Enter other financial loan P&amp;I (actuals)" sqref="B34 B35"/>
    <dataValidation allowBlank="1" showInputMessage="1" showErrorMessage="1" prompt="Enter other financial loan P&amp;I (Audit)" sqref="C34 C35"/>
    <dataValidation allowBlank="1" showInputMessage="1" showErrorMessage="1" prompt="Enter other partnership expenses (actuals) - These will not be used in the Department's analysis of net cash." sqref="B36"/>
    <dataValidation allowBlank="1" showInputMessage="1" showErrorMessage="1" prompt="Enter other partnership expenses (Audit)" sqref="C36"/>
  </dataValidations>
  <printOptions horizontalCentered="1"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DeBellas</dc:creator>
  <cp:keywords/>
  <dc:description/>
  <cp:lastModifiedBy>Laura DeBellas</cp:lastModifiedBy>
  <cp:lastPrinted>2016-10-06T19:03:22Z</cp:lastPrinted>
  <dcterms:created xsi:type="dcterms:W3CDTF">2016-10-05T20:27:10Z</dcterms:created>
  <dcterms:modified xsi:type="dcterms:W3CDTF">2016-10-06T21:06:35Z</dcterms:modified>
  <cp:category/>
  <cp:version/>
  <cp:contentType/>
  <cp:contentStatus/>
</cp:coreProperties>
</file>